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OCTUBRE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<sst xmlns="http://schemas.openxmlformats.org/spreadsheetml/2006/main" count="81" uniqueCount="80">
  <si>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</si>
  <si>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</si>
  <si>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</si>
  <si>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</si>
  <si>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</si>
  <si>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</si>
  <si>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</si>
  <si>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</si>
  <si>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</si>
  <si>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</si>
  <si>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</si>
  <si>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</si>
  <si>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</si>
  <si>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</si>
  <si>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</si>
  <si>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</si>
  <si>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</si>
  <si>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</si>
  <si>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</si>
  <si>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</si>
  <si>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</si>
  <si>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</si>
  <si>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</si>
  <si>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</si>
  <si>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</si>
  <si>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</si>
  <si>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</si>
  <si>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</si>
  <si>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</si>
  <si>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</si>
  <si>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</si>
  <si>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</si>
  <si>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</si>
  <si>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</si>
  <si>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</si>
  <si>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</si>
  <si>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</si>
  <si>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</si>
  <si>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</si>
  <si>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</si>
  <si>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</si>
  <si>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</si>
  <si>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</si>
  <si>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</si>
  <si>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</si>
  <si>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</si>
  <si>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</si>
  <si>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</si>
  <si>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</si>
  <si>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</si>
  <si>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</si>
  <si>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</si>
  <si>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</si>
  <si>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</si>
  <si>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</si>
  <si>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</si>
  <si>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</si>
  <si>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</si>
  <si>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</si>
  <si>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</si>
  <si>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</si>
  <si>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</si>
  <si>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</si>
  <si>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</si>
  <si>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</si>
  <si>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</si>
  <si>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</si>
  <si>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</si>
  <si>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</si>
  <si>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</si>
  <si>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</si>
  <si>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</si>
  <si>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</si>
  <si>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</si>
  <si>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</si>
  <si>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</si>
  <si>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</si>
  <si>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</si>
  <si>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</si>
  <si>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OCTUBRE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</si>
</sst>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44" sqref="E4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243333</v>
      </c>
      <c r="E6" s="20">
        <f>+E7+E24</f>
        <v>106690944</v>
      </c>
      <c r="F6" s="20">
        <f>+C6-E6</f>
        <v>6001281855</v>
      </c>
      <c r="G6" s="20">
        <f>+G7+G24</f>
        <v>186693783</v>
      </c>
      <c r="H6" s="20">
        <f>+H7+H24</f>
        <v>3892338289</v>
      </c>
      <c r="I6" s="18">
        <f>+H6/F6</f>
        <v>0.6485844829562667</v>
      </c>
      <c r="J6" s="20">
        <f>+F6-H6</f>
        <v>2108943566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0</v>
      </c>
      <c r="E7" s="20">
        <f>+E8+E11</f>
        <v>5001934</v>
      </c>
      <c r="F7" s="20">
        <f>+F8+F11</f>
        <v>337983607</v>
      </c>
      <c r="G7" s="20">
        <f>+G11</f>
        <v>29638783</v>
      </c>
      <c r="H7" s="20">
        <f>+H11</f>
        <v>321698272</v>
      </c>
      <c r="I7" s="18">
        <f>+H7/F7</f>
        <v>0.9518161985885901</v>
      </c>
      <c r="J7" s="20">
        <f>+J11</f>
        <v>16285335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0</v>
      </c>
      <c r="E11" s="20">
        <f t="shared" si="1"/>
        <v>5001933</v>
      </c>
      <c r="F11" s="20">
        <f t="shared" si="1"/>
        <v>337983607</v>
      </c>
      <c r="G11" s="20">
        <f t="shared" si="1"/>
        <v>29638783</v>
      </c>
      <c r="H11" s="20">
        <f t="shared" si="1"/>
        <v>321698272</v>
      </c>
      <c r="I11" s="18">
        <f aca="true" t="shared" si="2" ref="I11:I40">+H11/F11</f>
        <v>0.9518161985885901</v>
      </c>
      <c r="J11" s="20">
        <f t="shared" si="1"/>
        <v>16285335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0</v>
      </c>
      <c r="E12" s="20">
        <f t="shared" si="3"/>
        <v>705705</v>
      </c>
      <c r="F12" s="20">
        <f t="shared" si="3"/>
        <v>117097131</v>
      </c>
      <c r="G12" s="20">
        <f t="shared" si="3"/>
        <v>28304170</v>
      </c>
      <c r="H12" s="20">
        <f t="shared" si="3"/>
        <v>106906657</v>
      </c>
      <c r="I12" s="18">
        <f t="shared" si="2"/>
        <v>0.91297417867565</v>
      </c>
      <c r="J12" s="20">
        <f>+J13+J14+J15</f>
        <v>10190474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28304170</v>
      </c>
      <c r="H13" s="17">
        <v>96927374</v>
      </c>
      <c r="I13" s="25">
        <v>1</v>
      </c>
      <c r="J13" s="17">
        <v>0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v>18410285</v>
      </c>
      <c r="G14" s="17">
        <v>0</v>
      </c>
      <c r="H14" s="17">
        <v>8219811</v>
      </c>
      <c r="I14" s="25">
        <v>0.4464792913309055</v>
      </c>
      <c r="J14" s="17">
        <v>10190474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v>1759472</v>
      </c>
      <c r="G15" s="17">
        <v>0</v>
      </c>
      <c r="H15" s="17">
        <v>1759472</v>
      </c>
      <c r="I15" s="25">
        <v>1</v>
      </c>
      <c r="J15" s="17"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0</v>
      </c>
      <c r="E16" s="21">
        <f t="shared" si="4"/>
        <v>4296228</v>
      </c>
      <c r="F16" s="21">
        <f t="shared" si="4"/>
        <v>220886476</v>
      </c>
      <c r="G16" s="21">
        <f t="shared" si="4"/>
        <v>1334613</v>
      </c>
      <c r="H16" s="21">
        <f t="shared" si="4"/>
        <v>214791615</v>
      </c>
      <c r="I16" s="18">
        <f aca="true" t="shared" si="5" ref="I13:I23">+H16/F16</f>
        <v>0.9724072695152237</v>
      </c>
      <c r="J16" s="21">
        <f t="shared" si="4"/>
        <v>6094861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1986</v>
      </c>
      <c r="F17" s="17">
        <v>29211999</v>
      </c>
      <c r="G17" s="17">
        <v>0</v>
      </c>
      <c r="H17" s="17">
        <v>29211999</v>
      </c>
      <c r="I17" s="25">
        <v>1</v>
      </c>
      <c r="J17" s="17"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1261641</v>
      </c>
      <c r="F18" s="17">
        <v>4368973</v>
      </c>
      <c r="G18" s="17">
        <v>0</v>
      </c>
      <c r="H18" s="17">
        <v>4368973</v>
      </c>
      <c r="I18" s="25">
        <v>1</v>
      </c>
      <c r="J18" s="17">
        <v>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3032601</v>
      </c>
      <c r="F19" s="17">
        <v>121212029</v>
      </c>
      <c r="G19" s="17">
        <v>1334613</v>
      </c>
      <c r="H19" s="17">
        <v>121203000</v>
      </c>
      <c r="I19" s="25">
        <v>0.9999255106933322</v>
      </c>
      <c r="J19" s="17">
        <v>9029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0</v>
      </c>
      <c r="H20" s="17">
        <v>0</v>
      </c>
      <c r="I20" s="25">
        <v>0</v>
      </c>
      <c r="J20" s="17"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v>1</v>
      </c>
      <c r="J21" s="17"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v>1</v>
      </c>
      <c r="J22" s="17"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0</v>
      </c>
      <c r="H23" s="17">
        <v>19490688</v>
      </c>
      <c r="I23" s="25">
        <v>0.8608819298162623</v>
      </c>
      <c r="J23" s="17">
        <v>3149685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6" ref="D24:J24">+D25</f>
        <v>243333</v>
      </c>
      <c r="E24" s="21">
        <f t="shared" si="6"/>
        <v>101689010</v>
      </c>
      <c r="F24" s="21">
        <f t="shared" si="6"/>
        <v>5663298248</v>
      </c>
      <c r="G24" s="21">
        <f t="shared" si="6"/>
        <v>157055000</v>
      </c>
      <c r="H24" s="21">
        <f t="shared" si="6"/>
        <v>3570640017</v>
      </c>
      <c r="I24" s="18">
        <f t="shared" si="2"/>
        <v>0.6304877229909224</v>
      </c>
      <c r="J24" s="21">
        <f t="shared" si="6"/>
        <v>2092658231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7" ref="D25:J25">+D26</f>
        <v>243333</v>
      </c>
      <c r="E25" s="21">
        <f t="shared" si="7"/>
        <v>101689010</v>
      </c>
      <c r="F25" s="21">
        <f t="shared" si="7"/>
        <v>5663298248</v>
      </c>
      <c r="G25" s="21">
        <f t="shared" si="7"/>
        <v>157055000</v>
      </c>
      <c r="H25" s="21">
        <f t="shared" si="7"/>
        <v>3570640017</v>
      </c>
      <c r="I25" s="18">
        <f t="shared" si="2"/>
        <v>0.6304877229909224</v>
      </c>
      <c r="J25" s="21">
        <f t="shared" si="7"/>
        <v>2092658231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8" ref="D26:J26">+D27+D33</f>
        <v>243333</v>
      </c>
      <c r="E26" s="21">
        <f t="shared" si="8"/>
        <v>101689010</v>
      </c>
      <c r="F26" s="21">
        <f t="shared" si="8"/>
        <v>5663298248</v>
      </c>
      <c r="G26" s="21">
        <f t="shared" si="8"/>
        <v>157055000</v>
      </c>
      <c r="H26" s="21">
        <f t="shared" si="8"/>
        <v>3570640017</v>
      </c>
      <c r="I26" s="18">
        <f t="shared" si="2"/>
        <v>0.6304877229909224</v>
      </c>
      <c r="J26" s="21">
        <f t="shared" si="8"/>
        <v>2092658231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9" ref="D27:J27">+D28</f>
        <v>0</v>
      </c>
      <c r="E27" s="21">
        <f t="shared" si="9"/>
        <v>101246676</v>
      </c>
      <c r="F27" s="21">
        <f t="shared" si="9"/>
        <v>3148003148</v>
      </c>
      <c r="G27" s="21">
        <f t="shared" si="9"/>
        <v>35805000</v>
      </c>
      <c r="H27" s="21">
        <f t="shared" si="9"/>
        <v>2802737917</v>
      </c>
      <c r="I27" s="18">
        <f t="shared" si="2"/>
        <v>0.8903224632353512</v>
      </c>
      <c r="J27" s="21">
        <f t="shared" si="9"/>
        <v>345265231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10" ref="D28:J28">+D29+D31</f>
        <v>0</v>
      </c>
      <c r="E28" s="21">
        <f t="shared" si="10"/>
        <v>101246676</v>
      </c>
      <c r="F28" s="21">
        <f t="shared" si="10"/>
        <v>3148003148</v>
      </c>
      <c r="G28" s="21">
        <f t="shared" si="10"/>
        <v>35805000</v>
      </c>
      <c r="H28" s="21">
        <f t="shared" si="10"/>
        <v>2802737917</v>
      </c>
      <c r="I28" s="18">
        <f t="shared" si="2"/>
        <v>0.8903224632353512</v>
      </c>
      <c r="J28" s="21">
        <f t="shared" si="10"/>
        <v>345265231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1" ref="D29:J29">+D30</f>
        <v>0</v>
      </c>
      <c r="E29" s="22">
        <f t="shared" si="11"/>
        <v>5504352</v>
      </c>
      <c r="F29" s="22">
        <f t="shared" si="11"/>
        <v>544411597</v>
      </c>
      <c r="G29" s="22">
        <f t="shared" si="11"/>
        <v>11314800</v>
      </c>
      <c r="H29" s="22">
        <f t="shared" si="11"/>
        <v>504821197</v>
      </c>
      <c r="I29" s="19">
        <f t="shared" si="2"/>
        <v>0.9272785513421016</v>
      </c>
      <c r="J29" s="22">
        <f t="shared" si="11"/>
        <v>39590400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5504352</v>
      </c>
      <c r="F30" s="17">
        <v>544411597</v>
      </c>
      <c r="G30" s="17">
        <v>11314800</v>
      </c>
      <c r="H30" s="17">
        <v>504821197</v>
      </c>
      <c r="I30" s="25">
        <v>0.9272785513421016</v>
      </c>
      <c r="J30" s="17">
        <v>39590400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2" ref="D31:J31">+D32</f>
        <v>0</v>
      </c>
      <c r="E31" s="17">
        <f t="shared" si="12"/>
        <v>95742324</v>
      </c>
      <c r="F31" s="17">
        <f t="shared" si="12"/>
        <v>2603591551</v>
      </c>
      <c r="G31" s="17">
        <f t="shared" si="12"/>
        <v>24490200</v>
      </c>
      <c r="H31" s="17">
        <f t="shared" si="12"/>
        <v>2297916720</v>
      </c>
      <c r="I31" s="19">
        <f t="shared" si="2"/>
        <v>0.8825949366433475</v>
      </c>
      <c r="J31" s="17">
        <f t="shared" si="12"/>
        <v>305674831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0</v>
      </c>
      <c r="E32" s="17">
        <v>95742324</v>
      </c>
      <c r="F32" s="17">
        <v>2603591551</v>
      </c>
      <c r="G32" s="17">
        <v>24490200</v>
      </c>
      <c r="H32" s="17">
        <v>2297916720</v>
      </c>
      <c r="I32" s="25">
        <v>0.8825949366433475</v>
      </c>
      <c r="J32" s="17">
        <v>305674831</v>
      </c>
    </row>
    <row r="33" spans="1:10" ht="15">
      <c r="A33" s="2" t="s">
        <v>48</v>
      </c>
      <c r="B33" s="2" t="s">
        <v>59</v>
      </c>
      <c r="C33" s="17">
        <f aca="true" t="shared" si="13" ref="C33:H33">+C34+C37</f>
        <v>2515737434</v>
      </c>
      <c r="D33" s="17">
        <f t="shared" si="13"/>
        <v>243333</v>
      </c>
      <c r="E33" s="17">
        <f t="shared" si="13"/>
        <v>442334</v>
      </c>
      <c r="F33" s="17">
        <f t="shared" si="13"/>
        <v>2515295100</v>
      </c>
      <c r="G33" s="17">
        <f t="shared" si="13"/>
        <v>121250000</v>
      </c>
      <c r="H33" s="17">
        <f t="shared" si="13"/>
        <v>767902100</v>
      </c>
      <c r="I33" s="19">
        <f t="shared" si="2"/>
        <v>0.30529304493933934</v>
      </c>
      <c r="J33" s="17">
        <f>+J34+J37</f>
        <v>1747393000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4" ref="D34:J34">+D35</f>
        <v>243333</v>
      </c>
      <c r="E34" s="17">
        <f t="shared" si="14"/>
        <v>243333</v>
      </c>
      <c r="F34" s="17">
        <f t="shared" si="14"/>
        <v>2360522916</v>
      </c>
      <c r="G34" s="17">
        <f t="shared" si="14"/>
        <v>121250000</v>
      </c>
      <c r="H34" s="17">
        <f t="shared" si="14"/>
        <v>614522916</v>
      </c>
      <c r="I34" s="19">
        <f t="shared" si="2"/>
        <v>0.2603333828427023</v>
      </c>
      <c r="J34" s="17">
        <f t="shared" si="14"/>
        <v>1746000000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5" ref="D35:J35">+D36</f>
        <v>243333</v>
      </c>
      <c r="E35" s="17">
        <f t="shared" si="15"/>
        <v>243333</v>
      </c>
      <c r="F35" s="17">
        <f t="shared" si="15"/>
        <v>2360522916</v>
      </c>
      <c r="G35" s="17">
        <f t="shared" si="15"/>
        <v>121250000</v>
      </c>
      <c r="H35" s="17">
        <f t="shared" si="15"/>
        <v>614522916</v>
      </c>
      <c r="I35" s="19">
        <f t="shared" si="2"/>
        <v>0.2603333828427023</v>
      </c>
      <c r="J35" s="17">
        <f t="shared" si="15"/>
        <v>1746000000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243333</v>
      </c>
      <c r="E36" s="17">
        <v>243333</v>
      </c>
      <c r="F36" s="17">
        <v>2360522916</v>
      </c>
      <c r="G36" s="17">
        <v>121250000</v>
      </c>
      <c r="H36" s="17">
        <v>614522916</v>
      </c>
      <c r="I36" s="25">
        <v>0.2603333828427023</v>
      </c>
      <c r="J36" s="17">
        <v>1746000000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6" ref="D37:J37">+D38</f>
        <v>0</v>
      </c>
      <c r="E37" s="17">
        <f t="shared" si="16"/>
        <v>199001</v>
      </c>
      <c r="F37" s="17">
        <f t="shared" si="16"/>
        <v>154772184</v>
      </c>
      <c r="G37" s="17">
        <f t="shared" si="16"/>
        <v>0</v>
      </c>
      <c r="H37" s="17">
        <f t="shared" si="16"/>
        <v>153379184</v>
      </c>
      <c r="I37" s="19">
        <f t="shared" si="2"/>
        <v>0.9909996747219125</v>
      </c>
      <c r="J37" s="17">
        <f t="shared" si="16"/>
        <v>1393000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199001</v>
      </c>
      <c r="F38" s="17">
        <f t="shared" si="17"/>
        <v>154772184</v>
      </c>
      <c r="G38" s="17">
        <f t="shared" si="17"/>
        <v>0</v>
      </c>
      <c r="H38" s="17">
        <f t="shared" si="17"/>
        <v>153379184</v>
      </c>
      <c r="I38" s="19">
        <f t="shared" si="2"/>
        <v>0.9909996747219125</v>
      </c>
      <c r="J38" s="17">
        <f t="shared" si="17"/>
        <v>1393000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v>154772184</v>
      </c>
      <c r="G39" s="17">
        <v>0</v>
      </c>
      <c r="H39" s="17">
        <v>153379184</v>
      </c>
      <c r="I39" s="25">
        <v>0.9909996747219125</v>
      </c>
      <c r="J39" s="17">
        <v>1393000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243333</v>
      </c>
      <c r="E40" s="21">
        <f>+E24+E7</f>
        <v>106690944</v>
      </c>
      <c r="F40" s="20">
        <f>+C40-E40</f>
        <v>6001281855</v>
      </c>
      <c r="G40" s="21">
        <f>+G24+G7</f>
        <v>186693783</v>
      </c>
      <c r="H40" s="21">
        <f>+H24+H7</f>
        <v>3892338289</v>
      </c>
      <c r="I40" s="18">
        <f t="shared" si="2"/>
        <v>0.6485844829562667</v>
      </c>
      <c r="J40" s="20">
        <f>+F40-H40</f>
        <v>2108943566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2019-11-06T16:04:55Z</dcterms:modified>
  <cp:category/>
  <cp:version/>
  <cp:contentType/>
  <cp:contentStatus/>
</cp:coreProperties>
</file>