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agomez\Desktop\ADOLFO GOMEZ Portatil - Memoria\DOCUMENTOS PRESUPUESTO\PRESUPUESTO 2022\"/>
    </mc:Choice>
  </mc:AlternateContent>
  <xr:revisionPtr revIDLastSave="0" documentId="13_ncr:1_{795CDE2A-A54B-4A18-99AC-D8C5F975FD40}" xr6:coauthVersionLast="36" xr6:coauthVersionMax="47" xr10:uidLastSave="{00000000-0000-0000-0000-000000000000}"/>
  <bookViews>
    <workbookView xWindow="-105" yWindow="-105" windowWidth="23250" windowHeight="12570" activeTab="1" xr2:uid="{E9F6BCC6-1F38-4BE6-A864-6E71E90BA28F}"/>
  </bookViews>
  <sheets>
    <sheet name="REPORTE BOGDATA PPTO DADEP 2022" sheetId="1" r:id="rId1"/>
    <sheet name="LISTADO APROPIACION DADEP 2022" sheetId="4" r:id="rId2"/>
  </sheets>
  <definedNames>
    <definedName name="_xlnm.Print_Titles" localSheetId="1">'LISTADO APROPIACION DADEP 2022'!$1:$4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4" l="1"/>
  <c r="E139" i="4"/>
  <c r="E138" i="4"/>
  <c r="E137" i="4" s="1"/>
  <c r="E136" i="4" s="1"/>
  <c r="E135" i="4" s="1"/>
  <c r="E134" i="4"/>
  <c r="B4" i="1"/>
  <c r="A3" i="1"/>
  <c r="A4" i="1"/>
  <c r="B3" i="1"/>
</calcChain>
</file>

<file path=xl/sharedStrings.xml><?xml version="1.0" encoding="utf-8"?>
<sst xmlns="http://schemas.openxmlformats.org/spreadsheetml/2006/main" count="1181" uniqueCount="448">
  <si>
    <t/>
  </si>
  <si>
    <t>Ejercicio</t>
  </si>
  <si>
    <t>2022</t>
  </si>
  <si>
    <t>Resultado total</t>
  </si>
  <si>
    <t>Per.presupuesto</t>
  </si>
  <si>
    <t>Valor</t>
  </si>
  <si>
    <t>Entidad CP</t>
  </si>
  <si>
    <t>Centro gestor</t>
  </si>
  <si>
    <t>Proyecto / Posición</t>
  </si>
  <si>
    <t>Fondos</t>
  </si>
  <si>
    <t>COP</t>
  </si>
  <si>
    <t>DISTRITO CAPITAL</t>
  </si>
  <si>
    <t>0127-01</t>
  </si>
  <si>
    <t>DEPARTAMENTO ADMINIS</t>
  </si>
  <si>
    <t>POS/O2</t>
  </si>
  <si>
    <t>Gastos</t>
  </si>
  <si>
    <t>1-100-F001</t>
  </si>
  <si>
    <t>VA-Recursos distrito</t>
  </si>
  <si>
    <t>1-200-I061</t>
  </si>
  <si>
    <t>RB-APROVECHAMIENTO DEL ESPACIO PÚBLICO</t>
  </si>
  <si>
    <t>POS/O21</t>
  </si>
  <si>
    <t>Funcionamiento</t>
  </si>
  <si>
    <t>POS/O211</t>
  </si>
  <si>
    <t>Gastos de personal</t>
  </si>
  <si>
    <t>POS/O21101</t>
  </si>
  <si>
    <t>Planta de personal permanente</t>
  </si>
  <si>
    <t>POS/O2110101</t>
  </si>
  <si>
    <t>Factores constitutivos de salario</t>
  </si>
  <si>
    <t>POS/O2110101001</t>
  </si>
  <si>
    <t>Factores salariales comunes</t>
  </si>
  <si>
    <t>POS/O211010100101</t>
  </si>
  <si>
    <t>Sueldo básico</t>
  </si>
  <si>
    <t>POS/O211010100102</t>
  </si>
  <si>
    <t>Horas extras, dominicales, festivos y recargos</t>
  </si>
  <si>
    <t>POS/O211010100103</t>
  </si>
  <si>
    <t>Gastos de representación</t>
  </si>
  <si>
    <t>POS/O211010100104</t>
  </si>
  <si>
    <t>Subsidio de alimentación</t>
  </si>
  <si>
    <t>POS/O211010100105</t>
  </si>
  <si>
    <t>Auxilio de transporte</t>
  </si>
  <si>
    <t>POS/O211010100107</t>
  </si>
  <si>
    <t>Bonificación por servicios prestados</t>
  </si>
  <si>
    <t>POS/O211010100108</t>
  </si>
  <si>
    <t>Prestaciones sociales</t>
  </si>
  <si>
    <t>POS/O21101010010801</t>
  </si>
  <si>
    <t>Prima de navidad</t>
  </si>
  <si>
    <t>POS/O21101010010802</t>
  </si>
  <si>
    <t>Prima de vacaciones</t>
  </si>
  <si>
    <t>POS/O211010100109</t>
  </si>
  <si>
    <t>Prima técnica salarial</t>
  </si>
  <si>
    <t>POS/O2110101002</t>
  </si>
  <si>
    <t>Factores salariales especiales</t>
  </si>
  <si>
    <t>POS/O211010100204</t>
  </si>
  <si>
    <t>Prima semestral</t>
  </si>
  <si>
    <t>POS/O211010100212</t>
  </si>
  <si>
    <t>Prima de antigüedad</t>
  </si>
  <si>
    <t>POS/O21101010021201</t>
  </si>
  <si>
    <t>Beneficios a los empleados a corto plazo</t>
  </si>
  <si>
    <t>POS/O2110102</t>
  </si>
  <si>
    <t>Contribuciones inherentes a la nómina</t>
  </si>
  <si>
    <t>POS/O2110102001</t>
  </si>
  <si>
    <t>Aportes a la seguridad social en pensiones</t>
  </si>
  <si>
    <t>POS/O211010200101</t>
  </si>
  <si>
    <t>Aportes a la seguridad social en pensiones públicas</t>
  </si>
  <si>
    <t>POS/O211010200102</t>
  </si>
  <si>
    <t>Aportes a la seguridad social en pensiones privadas</t>
  </si>
  <si>
    <t>POS/O2110102002</t>
  </si>
  <si>
    <t>Aportes a la seguridad social en salud</t>
  </si>
  <si>
    <t>POS/O211010200202</t>
  </si>
  <si>
    <t>Aportes a la seguridad social en salud privada</t>
  </si>
  <si>
    <t>POS/O2110102003</t>
  </si>
  <si>
    <t>Aportes de cesantías</t>
  </si>
  <si>
    <t>POS/O211010200301</t>
  </si>
  <si>
    <t>Aportes de cesantías a fondos públicos</t>
  </si>
  <si>
    <t>POS/O211010200302</t>
  </si>
  <si>
    <t>Aportes de cesantías a fondos privados</t>
  </si>
  <si>
    <t>POS/O2110102004</t>
  </si>
  <si>
    <t>Aportes a cajas de compensación familiar</t>
  </si>
  <si>
    <t>POS/O211010200401</t>
  </si>
  <si>
    <t>Compensar</t>
  </si>
  <si>
    <t>POS/O2110102005</t>
  </si>
  <si>
    <t>Aportes generales al sistema de riesgos laborales</t>
  </si>
  <si>
    <t>POS/O211010200501</t>
  </si>
  <si>
    <t>Aportes generales al sistema de riesgos laborales públicos</t>
  </si>
  <si>
    <t>POS/O2110102006</t>
  </si>
  <si>
    <t>Aportes al ICBF</t>
  </si>
  <si>
    <t>POS/O2110102007</t>
  </si>
  <si>
    <t>Aportes al SENA</t>
  </si>
  <si>
    <t>POS/O2110102008</t>
  </si>
  <si>
    <t>Aportes a la ESAP</t>
  </si>
  <si>
    <t>POS/O2110102009</t>
  </si>
  <si>
    <t>Aportes a escuelas industriales e institutos técnicos</t>
  </si>
  <si>
    <t>POS/O2110103</t>
  </si>
  <si>
    <t>Remuneraciones no constitutivas de factor salarial</t>
  </si>
  <si>
    <t>POS/O2110103001</t>
  </si>
  <si>
    <t>POS/O211010300102</t>
  </si>
  <si>
    <t>Indemnización por vacaciones</t>
  </si>
  <si>
    <t>POS/O211010300103</t>
  </si>
  <si>
    <t>Bonificación especial de recreación</t>
  </si>
  <si>
    <t>POS/O2110103005</t>
  </si>
  <si>
    <t>Reconocimiento por permanencia en el servicio público - Bogotá D.C.</t>
  </si>
  <si>
    <t>POS/O2110103068</t>
  </si>
  <si>
    <t>Prima secretarial</t>
  </si>
  <si>
    <t>POS/O212</t>
  </si>
  <si>
    <t>Adquisición de bienes y servicios</t>
  </si>
  <si>
    <t>POS/O21201</t>
  </si>
  <si>
    <t>Adquisición de activos no financieros</t>
  </si>
  <si>
    <t>POS/O2120101</t>
  </si>
  <si>
    <t>Activos fijos</t>
  </si>
  <si>
    <t>POS/O2120101003</t>
  </si>
  <si>
    <t>Maquinaria y equipo</t>
  </si>
  <si>
    <t>POS/O212010100301</t>
  </si>
  <si>
    <t>Maquinaria para uso general</t>
  </si>
  <si>
    <t>POS/O21201010030106</t>
  </si>
  <si>
    <t>Otras máquinas para usos generales y sus partes y piezas</t>
  </si>
  <si>
    <t>POS/O212010100303</t>
  </si>
  <si>
    <t>Maquinaria de oficina, contabilidad e informática</t>
  </si>
  <si>
    <t>POS/O21201010030301</t>
  </si>
  <si>
    <t>Máquinas para oficina y contabilidad, y sus partes y accesorios</t>
  </si>
  <si>
    <t>POS/O21202</t>
  </si>
  <si>
    <t>Adquisiciones diferentes de activos</t>
  </si>
  <si>
    <t>POS/O2120201</t>
  </si>
  <si>
    <t>Materiales y suministros</t>
  </si>
  <si>
    <t>POS/O2120201002</t>
  </si>
  <si>
    <t>Productos alimenticios, bebidas y tabaco; textiles, prendas de vestir y productos de cuero</t>
  </si>
  <si>
    <t>POS/O212020100208</t>
  </si>
  <si>
    <t>Tejido de punto o ganchillo; prendas de vestir</t>
  </si>
  <si>
    <t>POS/O2120201002082822101</t>
  </si>
  <si>
    <t>Prendas de vestir de fibras artificiales y sintéticas en tejidos de punto, para hombre</t>
  </si>
  <si>
    <t>POS/O2120201002082822303</t>
  </si>
  <si>
    <t>Prendas de vestir de fibras artificiales y sintéticas en tejido de punto, para mujer</t>
  </si>
  <si>
    <t>POS/O2120201003</t>
  </si>
  <si>
    <t>Otros bienes transportables (excepto productos metálicos, maquinaria y equipo)</t>
  </si>
  <si>
    <t>POS/O212020100302</t>
  </si>
  <si>
    <t>Pasta o pulpa, papel y productos de papel; impresos y artículos similares</t>
  </si>
  <si>
    <t>POS/O2120201003023211101</t>
  </si>
  <si>
    <t>Pulpa química de madera soluble</t>
  </si>
  <si>
    <t>POS/O2120201003023212899</t>
  </si>
  <si>
    <t>Papeles n.c.p.</t>
  </si>
  <si>
    <t>POS/O2120201003023215305</t>
  </si>
  <si>
    <t>Cajas de cartón liso</t>
  </si>
  <si>
    <t>POS/O2120201003023241001</t>
  </si>
  <si>
    <t>Periódicos impresos publicados menos de cuatro veces por semana</t>
  </si>
  <si>
    <t>POS/O212020100303</t>
  </si>
  <si>
    <t>Productos de hornos de coque; productos de refinación de petróleo y combustible nuclear</t>
  </si>
  <si>
    <t>POS/O2120201003033331101</t>
  </si>
  <si>
    <t>Gasolina motor corriente</t>
  </si>
  <si>
    <t>POS/O212020100305</t>
  </si>
  <si>
    <t>Otros productos químicos; fibras artificiales (o fibras industriales hechas por el hombre)</t>
  </si>
  <si>
    <t>POS/O2120201003053549999</t>
  </si>
  <si>
    <t>Productos químicos n.c.p.</t>
  </si>
  <si>
    <t>POS/O212020100306</t>
  </si>
  <si>
    <t>Productos de caucho y plástico</t>
  </si>
  <si>
    <t>POS/O2120201003063627098</t>
  </si>
  <si>
    <t>Artículos de caucho n.c.p. para escritorio</t>
  </si>
  <si>
    <t>POS/O212020100308</t>
  </si>
  <si>
    <t>Muebles; otros bienes transportables n.c.p.</t>
  </si>
  <si>
    <t>POS/O2120201003083899998</t>
  </si>
  <si>
    <t>Artículos n.c.p. para escritorio y oficina</t>
  </si>
  <si>
    <t>POS/O2120201004</t>
  </si>
  <si>
    <t>Productos metálicos y paquetes de software</t>
  </si>
  <si>
    <t>POS/O212020100402</t>
  </si>
  <si>
    <t>Productos metálicos elaborados (excepto maquinaria y equipo)</t>
  </si>
  <si>
    <t>POS/O2120201004024299989</t>
  </si>
  <si>
    <t>Artículos n.c.p. de metal moldeado</t>
  </si>
  <si>
    <t>POS/O2120202</t>
  </si>
  <si>
    <t>Adquisición de servicios</t>
  </si>
  <si>
    <t>POS/O2120202006</t>
  </si>
  <si>
    <t>Servicios de alojamiento; servicios de suministro de comidas y bebidas; servicios de transporte; y servicios de distribución de electricidad, gas y agua</t>
  </si>
  <si>
    <t>POS/O212020200604</t>
  </si>
  <si>
    <t>Servicios de transporte de pasajeros</t>
  </si>
  <si>
    <t>POS/O21202020060464112</t>
  </si>
  <si>
    <t>Servicios de transporte terrestre local regular de pasajeros</t>
  </si>
  <si>
    <t>POS/O212020200607</t>
  </si>
  <si>
    <t>Servicios de apoyo al transporte</t>
  </si>
  <si>
    <t>POS/O21202020060767430</t>
  </si>
  <si>
    <t>Servicios de parqueaderos</t>
  </si>
  <si>
    <t>POS/O212020200608</t>
  </si>
  <si>
    <t>Servicios postales y de mensajería</t>
  </si>
  <si>
    <t>POS/O21202020060868021</t>
  </si>
  <si>
    <t>Servicios locales de mensajería nacional</t>
  </si>
  <si>
    <t>POS/O2120202007</t>
  </si>
  <si>
    <t>Servicios financieros y servicios conexos, servicios inmobiliarios y servicios de leasing</t>
  </si>
  <si>
    <t>POS/O212020200701</t>
  </si>
  <si>
    <t>Servicios financieros y servicios conexos</t>
  </si>
  <si>
    <t>POS/O21202020070103</t>
  </si>
  <si>
    <t>Servicios de seguros y pensiones (excepto los servicios de reaseguro y de seguridad social de afiliación obligatoria)</t>
  </si>
  <si>
    <t>POS/O2120202007010304</t>
  </si>
  <si>
    <t>Servicios de seguros de salud y de accidentes</t>
  </si>
  <si>
    <t>POS/O212020200701030471347</t>
  </si>
  <si>
    <t>Servicio de seguro obligatorio de accidentes de tránsito (SOAT)</t>
  </si>
  <si>
    <t>POS/O2120202007010305</t>
  </si>
  <si>
    <t>Otros servicios de seguros distintos a los seguros de vida (excepto los servicios de reaseguro)</t>
  </si>
  <si>
    <t>POS/O212020200701030571351</t>
  </si>
  <si>
    <t>Servicios de seguros de vehículos automotores</t>
  </si>
  <si>
    <t>POS/O212020200701030571354</t>
  </si>
  <si>
    <t>Servicios de seguros contra incendio, terremoto o sustracción</t>
  </si>
  <si>
    <t>POS/O212020200701030571355</t>
  </si>
  <si>
    <t>Servicios de seguros generales de responsabilidad civil</t>
  </si>
  <si>
    <t>POS/O212020200701030571359</t>
  </si>
  <si>
    <t>Otros servicios de seguros distintos de los seguros de vida n.c.p.</t>
  </si>
  <si>
    <t>POS/O212020200702</t>
  </si>
  <si>
    <t>Servicios inmobiliarios</t>
  </si>
  <si>
    <t>POS/O21202020070272212</t>
  </si>
  <si>
    <t>Servicios de administración de bienes inmuebles no residenciales (diferentes a vivienda) a comisión o por contrato</t>
  </si>
  <si>
    <t>POS/O212020200703</t>
  </si>
  <si>
    <t>Servicios de arrendamiento o alquiler sin operario</t>
  </si>
  <si>
    <t>POS/O21202020070373390</t>
  </si>
  <si>
    <t>Derechos de uso de otros productos de propiedad intelectual</t>
  </si>
  <si>
    <t>POS/O2120202008</t>
  </si>
  <si>
    <t>Servicios prestados a las empresas y servicios de producción</t>
  </si>
  <si>
    <t>POS/O212020200802</t>
  </si>
  <si>
    <t>Servicios jurídicos y contables</t>
  </si>
  <si>
    <t>POS/O21202020080282130</t>
  </si>
  <si>
    <t>Servicios de documentación y certificación jurídica</t>
  </si>
  <si>
    <t>POS/O212020200804</t>
  </si>
  <si>
    <t>Servicios de telecomunicaciones, transmisión y suministro de información</t>
  </si>
  <si>
    <t>POS/O21202020080484110</t>
  </si>
  <si>
    <t>Servicios de operadores (conexión)</t>
  </si>
  <si>
    <t>POS/O21202020080484120</t>
  </si>
  <si>
    <t>Servicios de telefonía fija (acceso)</t>
  </si>
  <si>
    <t>POS/O21202020080484290</t>
  </si>
  <si>
    <t>Otros servicios de telecomunicaciones vía Internet</t>
  </si>
  <si>
    <t>POS/O21202020080484341</t>
  </si>
  <si>
    <t>Servicios de descarga de software de sistemas</t>
  </si>
  <si>
    <t>POS/O212020200805</t>
  </si>
  <si>
    <t>Servicios de soporte</t>
  </si>
  <si>
    <t>POS/O21202020080585250</t>
  </si>
  <si>
    <t>Servicios de protección (guardas de seguridad)</t>
  </si>
  <si>
    <t>POS/O21202020080585330</t>
  </si>
  <si>
    <t>Servicios de limpieza general</t>
  </si>
  <si>
    <t>POS/O21202020080585951</t>
  </si>
  <si>
    <t>Servicios de copia y reproducción</t>
  </si>
  <si>
    <t>POS/O212020200806</t>
  </si>
  <si>
    <t>Servicios de apoyo y de operación para la agricultura, la caza, la silvicultura, la pesca, la minería y los servicios públicos</t>
  </si>
  <si>
    <t>POS/O21202020080686312</t>
  </si>
  <si>
    <t>Servicios de distribución de electricidad (a comisión o por contrato)</t>
  </si>
  <si>
    <t>POS/O212020200807</t>
  </si>
  <si>
    <t>Servicios de mantenimiento, reparación e instalación (excepto servicios de construcción)</t>
  </si>
  <si>
    <t>POS/O2120202008078712001</t>
  </si>
  <si>
    <t>Servicio de mantenimiento y reparación de equipo de oficina y contabilidad, (excepto computadores y equipos periféricos)</t>
  </si>
  <si>
    <t>POS/O21202020080787130</t>
  </si>
  <si>
    <t>Servicios de mantenimiento y reparación de computadores y equipos periféricos</t>
  </si>
  <si>
    <t>POS/O2120202008078714199</t>
  </si>
  <si>
    <t>Servicio de mantenimiento y reparación de vehículos automotores n.c.p.</t>
  </si>
  <si>
    <t>POS/O2120202008078715999</t>
  </si>
  <si>
    <t>Servicio de mantenimiento y reparación de otros equipos n.c.p.</t>
  </si>
  <si>
    <t>POS/O21202020080787390</t>
  </si>
  <si>
    <t>Servicios de instalación de otros bienes n.c.p.</t>
  </si>
  <si>
    <t>POS/O2120202009</t>
  </si>
  <si>
    <t>Servicios para la comunidad, sociales y personales</t>
  </si>
  <si>
    <t>POS/O212020200902</t>
  </si>
  <si>
    <t>Servicios de educación</t>
  </si>
  <si>
    <t>POS/O21202020090292913</t>
  </si>
  <si>
    <t>Servicios de educación para la formación y el trabajo</t>
  </si>
  <si>
    <t>POS/O212020200903</t>
  </si>
  <si>
    <t>Servicios para el cuidado de la salud humana y servicios sociales</t>
  </si>
  <si>
    <t>POS/O21202020090393199</t>
  </si>
  <si>
    <t>Otros servicios sanitarios n.c.p.</t>
  </si>
  <si>
    <t>POS/O212020200904</t>
  </si>
  <si>
    <t>Servicios de alcantarillado, recolección, tratamiento y disposición de desechos y otros servicios de saneamiento ambiental</t>
  </si>
  <si>
    <t>POS/O21202020090494110</t>
  </si>
  <si>
    <t>Servicios de alcantarillado y tratamiento de aguas residuales</t>
  </si>
  <si>
    <t>POS/O21202020090494239</t>
  </si>
  <si>
    <t>Servicios generales de recolección de otros desechos</t>
  </si>
  <si>
    <t>POS/O212020200906</t>
  </si>
  <si>
    <t>Servicios recreativos, culturales y deportivos</t>
  </si>
  <si>
    <t>POS/O21202020090696620</t>
  </si>
  <si>
    <t>Servicios de apoyo relacionados con el deporte y la recreación</t>
  </si>
  <si>
    <t>POS/O218</t>
  </si>
  <si>
    <t>Gastos por tributos, tasas, contribuciones, multas, sanciones e intereses de mora</t>
  </si>
  <si>
    <t>POS/O21801</t>
  </si>
  <si>
    <t>Impuestos</t>
  </si>
  <si>
    <t>POS/O2180151</t>
  </si>
  <si>
    <t>Impuesto sobre vehículos automotores</t>
  </si>
  <si>
    <t>PRO/O23</t>
  </si>
  <si>
    <t>INVERSION</t>
  </si>
  <si>
    <t>PRO/O2301</t>
  </si>
  <si>
    <t>DIRECTA</t>
  </si>
  <si>
    <t>PRO/O230116</t>
  </si>
  <si>
    <t>Un Nuevo Contrato Social y Ambiental para la Bogotá del Siglo XXI</t>
  </si>
  <si>
    <t>PRO/O23011602</t>
  </si>
  <si>
    <t>Cambiar nuestros hábitos de vida para reverdecer a Bogotá y adaptarnos y mitigar la crisis climática</t>
  </si>
  <si>
    <t>PRO/O2301160233</t>
  </si>
  <si>
    <t>Más árboles y más y mejor espacio público</t>
  </si>
  <si>
    <t>PRO/O23011602330000007838</t>
  </si>
  <si>
    <t>Fortalecimiento de la sostenibilidad y defensa del patrimonio inmobiliario distrital y el espacio público a cargo del DADEP en Bogotá</t>
  </si>
  <si>
    <t>PRO/O23011602330000007861</t>
  </si>
  <si>
    <t>Implementación de la política de espacio público para la generación de más y mejores áreas para encuentro, cuidado y disfrute en Bogotá</t>
  </si>
  <si>
    <t>PRO/O23011605</t>
  </si>
  <si>
    <t>Construir Bogotá Región con gobierno abierto, transparente y ciudadanía consciente</t>
  </si>
  <si>
    <t>PRO/O2301160556</t>
  </si>
  <si>
    <t>Gestión Pública Efectiva</t>
  </si>
  <si>
    <t>PRO/O23011605560000007862</t>
  </si>
  <si>
    <t>Fortalecimiento de la gestión y desempeño institucional del DADEP para un mejor servicio a la ciudadanía en Bogotá</t>
  </si>
  <si>
    <t>PRO/O23011605560000007876</t>
  </si>
  <si>
    <t>Fortalecimiento de las TIC como componente estratégico institucional del DADEP en Bogotá</t>
  </si>
  <si>
    <t>PRO/O23011605560000007877</t>
  </si>
  <si>
    <t>Fortalecimiento de la gestión y el conocimiento jurídico en el DADEP para la defensa del espacio público y el patrimonio inmobiliario de Bogotá</t>
  </si>
  <si>
    <t>O2</t>
  </si>
  <si>
    <t>O21</t>
  </si>
  <si>
    <t>O211</t>
  </si>
  <si>
    <t>O21101</t>
  </si>
  <si>
    <t>O2110101</t>
  </si>
  <si>
    <t>O2110101001</t>
  </si>
  <si>
    <t>O211010100101</t>
  </si>
  <si>
    <t>O211010100102</t>
  </si>
  <si>
    <t>O211010100103</t>
  </si>
  <si>
    <t>O211010100104</t>
  </si>
  <si>
    <t>O211010100105</t>
  </si>
  <si>
    <t>O211010100107</t>
  </si>
  <si>
    <t>O211010100108</t>
  </si>
  <si>
    <t>O21101010010801</t>
  </si>
  <si>
    <t>O21101010010802</t>
  </si>
  <si>
    <t>O211010100109</t>
  </si>
  <si>
    <t>O2110101002</t>
  </si>
  <si>
    <t>O211010100204</t>
  </si>
  <si>
    <t>O211010100212</t>
  </si>
  <si>
    <t>O21101010021201</t>
  </si>
  <si>
    <t>O2110102</t>
  </si>
  <si>
    <t>O2110102001</t>
  </si>
  <si>
    <t>O211010200101</t>
  </si>
  <si>
    <t>O211010200102</t>
  </si>
  <si>
    <t>O2110102002</t>
  </si>
  <si>
    <t>O211010200202</t>
  </si>
  <si>
    <t>O2110102003</t>
  </si>
  <si>
    <t>O211010200301</t>
  </si>
  <si>
    <t>O211010200302</t>
  </si>
  <si>
    <t>O2110102004</t>
  </si>
  <si>
    <t>O211010200401</t>
  </si>
  <si>
    <t>O2110102005</t>
  </si>
  <si>
    <t>O211010200501</t>
  </si>
  <si>
    <t>O2110102006</t>
  </si>
  <si>
    <t>O2110102007</t>
  </si>
  <si>
    <t>O2110102008</t>
  </si>
  <si>
    <t>O2110102009</t>
  </si>
  <si>
    <t>O2110103</t>
  </si>
  <si>
    <t>O2110103001</t>
  </si>
  <si>
    <t>O211010300102</t>
  </si>
  <si>
    <t>O211010300103</t>
  </si>
  <si>
    <t>O2110103005</t>
  </si>
  <si>
    <t>O2110103068</t>
  </si>
  <si>
    <t>O212</t>
  </si>
  <si>
    <t>O21201</t>
  </si>
  <si>
    <t>O2120101</t>
  </si>
  <si>
    <t>O2120101003</t>
  </si>
  <si>
    <t>O212010100301</t>
  </si>
  <si>
    <t>O21201010030106</t>
  </si>
  <si>
    <t>O212010100303</t>
  </si>
  <si>
    <t>O21201010030301</t>
  </si>
  <si>
    <t>O21202</t>
  </si>
  <si>
    <t>O2120201</t>
  </si>
  <si>
    <t>O2120201002</t>
  </si>
  <si>
    <t>O212020100208</t>
  </si>
  <si>
    <t>O2120201002082822101</t>
  </si>
  <si>
    <t>O2120201002082822303</t>
  </si>
  <si>
    <t>O2120201003</t>
  </si>
  <si>
    <t>O212020100302</t>
  </si>
  <si>
    <t>O2120201003023211101</t>
  </si>
  <si>
    <t>O2120201003023212899</t>
  </si>
  <si>
    <t>O2120201003023215305</t>
  </si>
  <si>
    <t>O2120201003023241001</t>
  </si>
  <si>
    <t>O212020100303</t>
  </si>
  <si>
    <t>O2120201003033331101</t>
  </si>
  <si>
    <t>O212020100305</t>
  </si>
  <si>
    <t>O2120201003053549999</t>
  </si>
  <si>
    <t>O212020100306</t>
  </si>
  <si>
    <t>O2120201003063627098</t>
  </si>
  <si>
    <t>O212020100308</t>
  </si>
  <si>
    <t>O2120201003083899998</t>
  </si>
  <si>
    <t>O2120201004</t>
  </si>
  <si>
    <t>O212020100402</t>
  </si>
  <si>
    <t>O2120201004024299989</t>
  </si>
  <si>
    <t>O2120202</t>
  </si>
  <si>
    <t>O2120202006</t>
  </si>
  <si>
    <t>O212020200604</t>
  </si>
  <si>
    <t>O21202020060464112</t>
  </si>
  <si>
    <t>O212020200607</t>
  </si>
  <si>
    <t>O21202020060767430</t>
  </si>
  <si>
    <t>O212020200608</t>
  </si>
  <si>
    <t>O21202020060868021</t>
  </si>
  <si>
    <t>O2120202007</t>
  </si>
  <si>
    <t>O212020200701</t>
  </si>
  <si>
    <t>O21202020070103</t>
  </si>
  <si>
    <t>O2120202007010304</t>
  </si>
  <si>
    <t>O212020200701030471347</t>
  </si>
  <si>
    <t>O2120202007010305</t>
  </si>
  <si>
    <t>O212020200701030571351</t>
  </si>
  <si>
    <t>O212020200701030571354</t>
  </si>
  <si>
    <t>O212020200701030571355</t>
  </si>
  <si>
    <t>O212020200701030571359</t>
  </si>
  <si>
    <t>O212020200702</t>
  </si>
  <si>
    <t>O21202020070272212</t>
  </si>
  <si>
    <t>O212020200703</t>
  </si>
  <si>
    <t>O21202020070373390</t>
  </si>
  <si>
    <t>O2120202008</t>
  </si>
  <si>
    <t>O212020200802</t>
  </si>
  <si>
    <t>O21202020080282130</t>
  </si>
  <si>
    <t>O212020200804</t>
  </si>
  <si>
    <t>O21202020080484110</t>
  </si>
  <si>
    <t>O21202020080484120</t>
  </si>
  <si>
    <t>O21202020080484290</t>
  </si>
  <si>
    <t>O21202020080484341</t>
  </si>
  <si>
    <t>O212020200805</t>
  </si>
  <si>
    <t>O21202020080585250</t>
  </si>
  <si>
    <t>O21202020080585330</t>
  </si>
  <si>
    <t>O21202020080585951</t>
  </si>
  <si>
    <t>O212020200806</t>
  </si>
  <si>
    <t>O21202020080686312</t>
  </si>
  <si>
    <t>O212020200807</t>
  </si>
  <si>
    <t>O2120202008078712001</t>
  </si>
  <si>
    <t>O21202020080787130</t>
  </si>
  <si>
    <t>O2120202008078714199</t>
  </si>
  <si>
    <t>O2120202008078715999</t>
  </si>
  <si>
    <t>O21202020080787390</t>
  </si>
  <si>
    <t>O2120202009</t>
  </si>
  <si>
    <t>O212020200902</t>
  </si>
  <si>
    <t>O21202020090292913</t>
  </si>
  <si>
    <t>O212020200903</t>
  </si>
  <si>
    <t>O21202020090393199</t>
  </si>
  <si>
    <t>O212020200904</t>
  </si>
  <si>
    <t>O21202020090494110</t>
  </si>
  <si>
    <t>O21202020090494239</t>
  </si>
  <si>
    <t>O212020200906</t>
  </si>
  <si>
    <t>O21202020090696620</t>
  </si>
  <si>
    <t>O218</t>
  </si>
  <si>
    <t>O21801</t>
  </si>
  <si>
    <t>O2180151</t>
  </si>
  <si>
    <t>O23</t>
  </si>
  <si>
    <t>O2301</t>
  </si>
  <si>
    <t>O230116</t>
  </si>
  <si>
    <t>O23011602</t>
  </si>
  <si>
    <t>O2301160233</t>
  </si>
  <si>
    <t>O23011602330000007838</t>
  </si>
  <si>
    <t>O23011602330000007861</t>
  </si>
  <si>
    <t>O23011605</t>
  </si>
  <si>
    <t>O2301160556</t>
  </si>
  <si>
    <t>O23011605560000007862</t>
  </si>
  <si>
    <t>O23011605560000007876</t>
  </si>
  <si>
    <t>O23011605560000007877</t>
  </si>
  <si>
    <t>DEPARTAMENTO ADMINISTRATIVO DE LA DEFENSORIA DEL ESPACIO PUBLICO - DADEP</t>
  </si>
  <si>
    <t>CODIGO</t>
  </si>
  <si>
    <t>RUBRO</t>
  </si>
  <si>
    <t>FUENTE</t>
  </si>
  <si>
    <t>DETALLE FUENTE</t>
  </si>
  <si>
    <t>VALOR</t>
  </si>
  <si>
    <t>LISTADO DE APROPIACIONES PRESUPUESTALES 2022</t>
  </si>
  <si>
    <t>FUENTE: Sistema BogData SDH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</si>
</sst>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##,000"/>
    <numFmt numFmtId="165" formatCode="&quot;[-] &quot;@"/>
    <numFmt numFmtId="166" formatCode="&quot;  [-] &quot;@"/>
    <numFmt numFmtId="167" formatCode="&quot;    [-] &quot;@"/>
    <numFmt numFmtId="168" formatCode="&quot;      [-] &quot;@"/>
    <numFmt numFmtId="169" formatCode="&quot;        [-] &quot;@"/>
    <numFmt numFmtId="170" formatCode="&quot;          [-] &quot;@"/>
    <numFmt numFmtId="171" formatCode="&quot;                 &quot;@"/>
    <numFmt numFmtId="172" formatCode="&quot;            [-] &quot;@"/>
    <numFmt numFmtId="173" formatCode="&quot;                   &quot;@"/>
    <numFmt numFmtId="174" formatCode="&quot;               &quot;@"/>
    <numFmt numFmtId="175" formatCode="&quot;              [-] &quot;@"/>
    <numFmt numFmtId="176" formatCode="&quot;                [-] &quot;@"/>
    <numFmt numFmtId="177" formatCode="&quot;                       &quot;@"/>
    <numFmt numFmtId="178" formatCode="&quot;             &quot;@"/>
  </numFmts>
  <fonts count="6" x14ac:knownFonts="1">
    <font>
      <sz val="11"/>
      <color theme="1"/>
      <name val="Calibri"/>
      <family val="2"/>
      <scheme val="minor"/>
    </font>
    <font>
      <sz val="11"/>
      <color rgb="FF333333"/>
      <name val="Arial"/>
      <family val="2"/>
    </font>
    <font>
      <sz val="8"/>
      <color rgb="FF666666"/>
      <name val="Verdana"/>
      <family val="2"/>
    </font>
    <font>
      <b/>
      <sz val="8"/>
      <color rgb="FF666666"/>
      <name val="Verdana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2F2F2"/>
        <bgColor rgb="FF000000"/>
      </patternFill>
    </fill>
    <fill>
      <patternFill patternType="solid">
        <fgColor rgb="FFF2F2F2"/>
        <bgColor rgb="FFFFFFFF"/>
      </patternFill>
    </fill>
  </fills>
  <borders count="12">
    <border>
      <left/>
      <right/>
      <top/>
      <bottom/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BFBFBF"/>
      </left>
      <right style="thin">
        <color rgb="FFCCCCCC"/>
      </right>
      <top style="thin">
        <color rgb="FFBFBFBF"/>
      </top>
      <bottom style="thin">
        <color rgb="FFCCCCCC"/>
      </bottom>
      <diagonal/>
    </border>
    <border>
      <left style="thin">
        <color rgb="FFCCCCCC"/>
      </left>
      <right style="thin">
        <color rgb="FFCCCCCC"/>
      </right>
      <top style="thin">
        <color rgb="FFBFBFBF"/>
      </top>
      <bottom style="thin">
        <color rgb="FFCCCCCC"/>
      </bottom>
      <diagonal/>
    </border>
    <border>
      <left style="thin">
        <color rgb="FFCCCCCC"/>
      </left>
      <right style="thin">
        <color rgb="FFBFBFBF"/>
      </right>
      <top style="thin">
        <color rgb="FFBFBFBF"/>
      </top>
      <bottom style="thin">
        <color rgb="FFCCCCCC"/>
      </bottom>
      <diagonal/>
    </border>
    <border>
      <left style="thin">
        <color rgb="FFBFBFBF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thin">
        <color rgb="FFBFBFBF"/>
      </right>
      <top style="thin">
        <color rgb="FFCCCCCC"/>
      </top>
      <bottom style="thin">
        <color rgb="FFCCCCCC"/>
      </bottom>
      <diagonal/>
    </border>
    <border>
      <left style="thin">
        <color rgb="FFBFBFBF"/>
      </left>
      <right style="thin">
        <color rgb="FFCCCCCC"/>
      </right>
      <top style="thin">
        <color rgb="FFCCCCCC"/>
      </top>
      <bottom style="thin">
        <color rgb="FFBFBFBF"/>
      </bottom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BFBFBF"/>
      </bottom>
      <diagonal/>
    </border>
    <border>
      <left style="thin">
        <color rgb="FFCCCCCC"/>
      </left>
      <right style="thin">
        <color rgb="FFBFBFBF"/>
      </right>
      <top style="thin">
        <color rgb="FFCCCCCC"/>
      </top>
      <bottom style="thin">
        <color rgb="FFBFBFB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4" borderId="1" applyNumberFormat="0" applyAlignment="0" applyProtection="0">
      <alignment horizontal="left" vertical="center" indent="1"/>
    </xf>
    <xf numFmtId="0" fontId="3" fillId="5" borderId="2" applyNumberFormat="0" applyAlignment="0" applyProtection="0">
      <alignment horizontal="left" vertical="center" indent="1"/>
    </xf>
    <xf numFmtId="164" fontId="2" fillId="6" borderId="2" applyNumberFormat="0" applyAlignment="0" applyProtection="0">
      <alignment horizontal="left" vertical="center" indent="1"/>
    </xf>
    <xf numFmtId="164" fontId="3" fillId="6" borderId="1" applyNumberFormat="0" applyAlignment="0" applyProtection="0">
      <alignment horizontal="left" vertical="center" indent="1"/>
    </xf>
    <xf numFmtId="164" fontId="3" fillId="0" borderId="1" applyNumberFormat="0" applyAlignment="0" applyProtection="0">
      <alignment horizontal="right" vertical="center"/>
    </xf>
    <xf numFmtId="0" fontId="2" fillId="5" borderId="1" applyNumberFormat="0" applyAlignment="0" applyProtection="0">
      <alignment horizontal="left" vertical="center" indent="1"/>
    </xf>
    <xf numFmtId="164" fontId="2" fillId="0" borderId="1" applyNumberFormat="0" applyAlignment="0" applyProtection="0">
      <alignment horizontal="right" vertical="center"/>
    </xf>
  </cellStyleXfs>
  <cellXfs count="61">
    <xf numFmtId="0" fontId="0" fillId="0" borderId="0" xfId="0"/>
    <xf numFmtId="0" fontId="1" fillId="2" borderId="0" xfId="0" applyFont="1" applyFill="1" applyAlignment="1">
      <alignment horizontal="left" vertical="center"/>
    </xf>
    <xf numFmtId="0" fontId="1" fillId="3" borderId="0" xfId="0" applyFont="1" applyFill="1" applyAlignment="1">
      <alignment horizontal="left" vertical="center"/>
    </xf>
    <xf numFmtId="0" fontId="3" fillId="4" borderId="0" xfId="1" quotePrefix="1" applyNumberFormat="1" applyFont="1" applyBorder="1" applyAlignment="1"/>
    <xf numFmtId="0" fontId="3" fillId="5" borderId="3" xfId="2" quotePrefix="1" applyNumberFormat="1" applyBorder="1" applyAlignment="1"/>
    <xf numFmtId="0" fontId="3" fillId="5" borderId="4" xfId="2" quotePrefix="1" applyNumberFormat="1" applyBorder="1" applyAlignment="1"/>
    <xf numFmtId="0" fontId="3" fillId="5" borderId="5" xfId="2" quotePrefix="1" applyNumberFormat="1" applyBorder="1" applyAlignment="1"/>
    <xf numFmtId="0" fontId="2" fillId="6" borderId="4" xfId="3" quotePrefix="1" applyNumberFormat="1" applyBorder="1" applyAlignment="1"/>
    <xf numFmtId="0" fontId="3" fillId="6" borderId="1" xfId="4" quotePrefix="1" applyNumberFormat="1" applyAlignment="1"/>
    <xf numFmtId="0" fontId="3" fillId="5" borderId="6" xfId="2" quotePrefix="1" applyNumberFormat="1" applyBorder="1" applyAlignment="1"/>
    <xf numFmtId="0" fontId="3" fillId="5" borderId="2" xfId="2" quotePrefix="1" applyNumberFormat="1" applyAlignment="1"/>
    <xf numFmtId="0" fontId="3" fillId="5" borderId="7" xfId="2" quotePrefix="1" applyNumberFormat="1" applyBorder="1" applyAlignment="1"/>
    <xf numFmtId="0" fontId="2" fillId="6" borderId="2" xfId="3" quotePrefix="1" applyNumberFormat="1" applyAlignment="1"/>
    <xf numFmtId="0" fontId="3" fillId="6" borderId="1" xfId="4" applyNumberFormat="1" applyAlignment="1"/>
    <xf numFmtId="0" fontId="3" fillId="5" borderId="8" xfId="2" quotePrefix="1" applyNumberFormat="1" applyBorder="1" applyAlignment="1"/>
    <xf numFmtId="0" fontId="3" fillId="5" borderId="9" xfId="2" quotePrefix="1" applyNumberFormat="1" applyBorder="1" applyAlignment="1"/>
    <xf numFmtId="0" fontId="3" fillId="5" borderId="9" xfId="2" applyNumberFormat="1" applyBorder="1" applyAlignment="1"/>
    <xf numFmtId="0" fontId="3" fillId="5" borderId="10" xfId="2" quotePrefix="1" applyNumberFormat="1" applyBorder="1" applyAlignment="1"/>
    <xf numFmtId="0" fontId="2" fillId="6" borderId="9" xfId="3" quotePrefix="1" applyNumberFormat="1" applyBorder="1" applyAlignment="1">
      <alignment horizontal="right"/>
    </xf>
    <xf numFmtId="0" fontId="3" fillId="6" borderId="1" xfId="4" quotePrefix="1" applyNumberFormat="1" applyAlignment="1">
      <alignment horizontal="right"/>
    </xf>
    <xf numFmtId="37" fontId="3" fillId="0" borderId="1" xfId="5" applyNumberFormat="1" applyAlignment="1"/>
    <xf numFmtId="0" fontId="2" fillId="6" borderId="6" xfId="3" quotePrefix="1" applyNumberFormat="1" applyBorder="1" applyAlignment="1"/>
    <xf numFmtId="165" fontId="2" fillId="5" borderId="1" xfId="6" quotePrefix="1" applyNumberFormat="1" applyAlignment="1"/>
    <xf numFmtId="0" fontId="2" fillId="5" borderId="1" xfId="6" quotePrefix="1" applyNumberFormat="1" applyAlignment="1"/>
    <xf numFmtId="0" fontId="2" fillId="6" borderId="7" xfId="3" quotePrefix="1" applyNumberFormat="1" applyBorder="1" applyAlignment="1"/>
    <xf numFmtId="37" fontId="2" fillId="0" borderId="1" xfId="7" applyNumberFormat="1" applyAlignment="1"/>
    <xf numFmtId="0" fontId="2" fillId="6" borderId="6" xfId="3" applyNumberFormat="1" applyBorder="1" applyAlignment="1"/>
    <xf numFmtId="0" fontId="2" fillId="6" borderId="2" xfId="3" applyNumberFormat="1" applyAlignment="1"/>
    <xf numFmtId="0" fontId="2" fillId="5" borderId="1" xfId="6" applyNumberFormat="1" applyAlignment="1"/>
    <xf numFmtId="166" fontId="2" fillId="4" borderId="1" xfId="1" quotePrefix="1" applyNumberFormat="1" applyAlignment="1"/>
    <xf numFmtId="0" fontId="2" fillId="4" borderId="1" xfId="1" quotePrefix="1" applyNumberFormat="1" applyAlignment="1"/>
    <xf numFmtId="167" fontId="2" fillId="5" borderId="1" xfId="6" quotePrefix="1" applyNumberFormat="1" applyAlignment="1"/>
    <xf numFmtId="168" fontId="2" fillId="4" borderId="1" xfId="1" quotePrefix="1" applyNumberFormat="1" applyAlignment="1"/>
    <xf numFmtId="169" fontId="2" fillId="5" borderId="1" xfId="6" quotePrefix="1" applyNumberFormat="1" applyAlignment="1"/>
    <xf numFmtId="170" fontId="2" fillId="4" borderId="1" xfId="1" quotePrefix="1" applyNumberFormat="1" applyAlignment="1"/>
    <xf numFmtId="171" fontId="2" fillId="5" borderId="1" xfId="6" quotePrefix="1" applyNumberFormat="1" applyAlignment="1"/>
    <xf numFmtId="172" fontId="2" fillId="5" borderId="1" xfId="6" quotePrefix="1" applyNumberFormat="1" applyAlignment="1"/>
    <xf numFmtId="173" fontId="2" fillId="4" borderId="1" xfId="1" quotePrefix="1" applyNumberFormat="1" applyAlignment="1"/>
    <xf numFmtId="174" fontId="2" fillId="4" borderId="1" xfId="1" quotePrefix="1" applyNumberFormat="1" applyAlignment="1"/>
    <xf numFmtId="175" fontId="2" fillId="4" borderId="1" xfId="1" quotePrefix="1" applyNumberFormat="1" applyAlignment="1"/>
    <xf numFmtId="176" fontId="2" fillId="5" borderId="1" xfId="6" quotePrefix="1" applyNumberFormat="1" applyAlignment="1"/>
    <xf numFmtId="177" fontId="2" fillId="4" borderId="1" xfId="1" quotePrefix="1" applyNumberFormat="1" applyAlignment="1"/>
    <xf numFmtId="178" fontId="2" fillId="5" borderId="1" xfId="6" quotePrefix="1" applyNumberFormat="1" applyAlignment="1"/>
    <xf numFmtId="0" fontId="2" fillId="4" borderId="1" xfId="1" applyNumberFormat="1" applyAlignment="1"/>
    <xf numFmtId="0" fontId="2" fillId="6" borderId="8" xfId="3" applyNumberFormat="1" applyBorder="1" applyAlignment="1"/>
    <xf numFmtId="0" fontId="2" fillId="6" borderId="9" xfId="3" applyNumberFormat="1" applyBorder="1" applyAlignment="1"/>
    <xf numFmtId="0" fontId="2" fillId="6" borderId="9" xfId="3" quotePrefix="1" applyNumberFormat="1" applyBorder="1" applyAlignment="1"/>
    <xf numFmtId="0" fontId="2" fillId="6" borderId="10" xfId="3" quotePrefix="1" applyNumberFormat="1" applyBorder="1" applyAlignment="1"/>
    <xf numFmtId="0" fontId="4" fillId="0" borderId="0" xfId="0" applyFont="1"/>
    <xf numFmtId="0" fontId="4" fillId="0" borderId="11" xfId="0" applyFont="1" applyBorder="1"/>
    <xf numFmtId="37" fontId="3" fillId="0" borderId="11" xfId="5" applyNumberFormat="1" applyFont="1" applyBorder="1" applyAlignment="1"/>
    <xf numFmtId="0" fontId="0" fillId="0" borderId="11" xfId="0" applyBorder="1"/>
    <xf numFmtId="0" fontId="2" fillId="6" borderId="11" xfId="3" quotePrefix="1" applyNumberFormat="1" applyBorder="1" applyAlignment="1"/>
    <xf numFmtId="37" fontId="3" fillId="0" borderId="11" xfId="5" applyNumberFormat="1" applyBorder="1" applyAlignment="1"/>
    <xf numFmtId="0" fontId="2" fillId="5" borderId="11" xfId="6" quotePrefix="1" applyNumberFormat="1" applyBorder="1" applyAlignment="1">
      <alignment wrapText="1"/>
    </xf>
    <xf numFmtId="0" fontId="3" fillId="6" borderId="11" xfId="3" quotePrefix="1" applyNumberFormat="1" applyFont="1" applyBorder="1" applyAlignment="1"/>
    <xf numFmtId="0" fontId="3" fillId="5" borderId="11" xfId="6" quotePrefix="1" applyNumberFormat="1" applyFont="1" applyBorder="1" applyAlignment="1">
      <alignment wrapText="1"/>
    </xf>
    <xf numFmtId="0" fontId="3" fillId="4" borderId="11" xfId="1" quotePrefix="1" applyNumberFormat="1" applyFont="1" applyBorder="1" applyAlignment="1">
      <alignment wrapText="1"/>
    </xf>
    <xf numFmtId="0" fontId="2" fillId="4" borderId="11" xfId="1" quotePrefix="1" applyNumberFormat="1" applyBorder="1" applyAlignment="1">
      <alignment wrapText="1"/>
    </xf>
    <xf numFmtId="0" fontId="2" fillId="6" borderId="11" xfId="3" quotePrefix="1" applyNumberFormat="1" applyBorder="1" applyAlignment="1">
      <alignment wrapText="1"/>
    </xf>
    <xf numFmtId="0" fontId="5" fillId="0" borderId="0" xfId="0" applyFont="1"/>
  </cellXfs>
  <cellStyles count="8">
    <cellStyle name="Normal" xfId="0" builtinId="0"/>
    <cellStyle name="SAPDataCell" xfId="7" xr:uid="{5F65C74C-779D-48AA-8E0A-CE947CB76BCB}"/>
    <cellStyle name="SAPDataTotalCell" xfId="5" xr:uid="{1BFBA261-9533-4ECB-9606-2790C1F7A974}"/>
    <cellStyle name="SAPDimensionCell" xfId="2" xr:uid="{3966E342-9D2E-4F6E-9CC6-2BDA413F7A68}"/>
    <cellStyle name="SAPHierarchyCell" xfId="6" xr:uid="{3F467CFD-A404-4A4E-9698-0F9593ACBBA2}"/>
    <cellStyle name="SAPHierarchyOddCell" xfId="1" xr:uid="{1C808E90-15D2-421D-8641-C7BCB457BFD0}"/>
    <cellStyle name="SAPMemberCell" xfId="3" xr:uid="{FF7ACF96-D2FE-459B-B7FE-675325756CFF}"/>
    <cellStyle name="SAPMemberTotalCell" xfId="4" xr:uid="{EAD2C810-B53E-4BB6-800E-B4E094A7205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E6DE86-2654-4D44-A3F7-B3D9346277FC}">
  <dimension ref="A3:I158"/>
  <sheetViews>
    <sheetView topLeftCell="A5" workbookViewId="0">
      <selection activeCell="C24" sqref="C24"/>
    </sheetView>
  </sheetViews>
  <sheetFormatPr baseColWidth="10" defaultRowHeight="15" x14ac:dyDescent="0.25"/>
  <cols>
    <col min="4" max="4" width="34.140625" customWidth="1"/>
    <col min="5" max="5" width="25.28515625" customWidth="1"/>
    <col min="8" max="8" width="18.28515625" customWidth="1"/>
    <col min="9" max="9" width="29.7109375" customWidth="1"/>
  </cols>
  <sheetData>
    <row r="3" spans="1:9" x14ac:dyDescent="0.25">
      <c r="A3" s="1" t="e">
        <f>_xll.SAPGetVariable("DS_1","ZVPFISCYEAROBL001","DESCRIPTION")</f>
        <v>#VALUE!</v>
      </c>
      <c r="B3" s="2" t="e">
        <f>_xll.SAPGetVariable("DS_1","ZVPFISCYEAROBL001","VALUEASKEY")</f>
        <v>#VALUE!</v>
      </c>
      <c r="C3" s="2"/>
      <c r="D3" s="2"/>
      <c r="E3" s="2"/>
      <c r="F3" s="2"/>
      <c r="G3" s="2"/>
      <c r="H3" s="2"/>
      <c r="I3" s="2"/>
    </row>
    <row r="4" spans="1:9" x14ac:dyDescent="0.25">
      <c r="A4" s="1" t="e">
        <f>_xll.SAPGetVariable("DS_1","ZVPVERSIONOBL001","DESCRIPTION")</f>
        <v>#VALUE!</v>
      </c>
      <c r="B4" s="2" t="e">
        <f>_xll.SAPGetVariable("DS_1","ZVPVERSIONOBL001","VALUEASKEY")</f>
        <v>#VALUE!</v>
      </c>
      <c r="C4" s="2"/>
      <c r="D4" s="2"/>
      <c r="E4" s="2"/>
      <c r="F4" s="2"/>
      <c r="G4" s="2"/>
      <c r="H4" s="2"/>
      <c r="I4" s="2"/>
    </row>
    <row r="5" spans="1:9" x14ac:dyDescent="0.25">
      <c r="B5" s="3"/>
      <c r="C5" s="3"/>
      <c r="D5" s="2"/>
      <c r="E5" s="2"/>
      <c r="F5" s="2"/>
      <c r="G5" s="2"/>
      <c r="H5" s="2"/>
      <c r="I5" s="2"/>
    </row>
    <row r="6" spans="1:9" x14ac:dyDescent="0.25">
      <c r="A6" s="4" t="s">
        <v>0</v>
      </c>
      <c r="B6" s="5" t="s">
        <v>0</v>
      </c>
      <c r="C6" s="5" t="s">
        <v>0</v>
      </c>
      <c r="D6" s="5" t="s">
        <v>0</v>
      </c>
      <c r="E6" s="5" t="s">
        <v>0</v>
      </c>
      <c r="F6" s="5" t="s">
        <v>0</v>
      </c>
      <c r="G6" s="6" t="s">
        <v>1</v>
      </c>
      <c r="H6" s="7" t="s">
        <v>2</v>
      </c>
      <c r="I6" s="8" t="s">
        <v>3</v>
      </c>
    </row>
    <row r="7" spans="1:9" x14ac:dyDescent="0.25">
      <c r="A7" s="9" t="s">
        <v>0</v>
      </c>
      <c r="B7" s="10" t="s">
        <v>0</v>
      </c>
      <c r="C7" s="10" t="s">
        <v>0</v>
      </c>
      <c r="D7" s="10" t="s">
        <v>0</v>
      </c>
      <c r="E7" s="10" t="s">
        <v>0</v>
      </c>
      <c r="F7" s="10" t="s">
        <v>0</v>
      </c>
      <c r="G7" s="11" t="s">
        <v>4</v>
      </c>
      <c r="H7" s="12" t="s">
        <v>2</v>
      </c>
      <c r="I7" s="13"/>
    </row>
    <row r="8" spans="1:9" x14ac:dyDescent="0.25">
      <c r="A8" s="9" t="s">
        <v>0</v>
      </c>
      <c r="B8" s="10" t="s">
        <v>0</v>
      </c>
      <c r="C8" s="10" t="s">
        <v>0</v>
      </c>
      <c r="D8" s="10" t="s">
        <v>0</v>
      </c>
      <c r="E8" s="10" t="s">
        <v>0</v>
      </c>
      <c r="F8" s="10" t="s">
        <v>0</v>
      </c>
      <c r="G8" s="11" t="s">
        <v>0</v>
      </c>
      <c r="H8" s="12" t="s">
        <v>5</v>
      </c>
      <c r="I8" s="8" t="s">
        <v>5</v>
      </c>
    </row>
    <row r="9" spans="1:9" x14ac:dyDescent="0.25">
      <c r="A9" s="14" t="s">
        <v>6</v>
      </c>
      <c r="B9" s="15" t="s">
        <v>7</v>
      </c>
      <c r="C9" s="16"/>
      <c r="D9" s="15" t="s">
        <v>8</v>
      </c>
      <c r="E9" s="16"/>
      <c r="F9" s="15" t="s">
        <v>9</v>
      </c>
      <c r="G9" s="17" t="s">
        <v>0</v>
      </c>
      <c r="H9" s="18" t="s">
        <v>10</v>
      </c>
      <c r="I9" s="19" t="s">
        <v>10</v>
      </c>
    </row>
    <row r="10" spans="1:9" x14ac:dyDescent="0.25">
      <c r="A10" s="8" t="s">
        <v>3</v>
      </c>
      <c r="B10" s="13"/>
      <c r="C10" s="13"/>
      <c r="D10" s="13"/>
      <c r="E10" s="13"/>
      <c r="F10" s="13"/>
      <c r="G10" s="13"/>
      <c r="H10" s="20">
        <v>38865190000</v>
      </c>
      <c r="I10" s="20">
        <v>38865190000</v>
      </c>
    </row>
    <row r="11" spans="1:9" x14ac:dyDescent="0.25">
      <c r="A11" s="21" t="s">
        <v>11</v>
      </c>
      <c r="B11" s="12" t="s">
        <v>12</v>
      </c>
      <c r="C11" s="12" t="s">
        <v>13</v>
      </c>
      <c r="D11" s="22" t="s">
        <v>14</v>
      </c>
      <c r="E11" s="23" t="s">
        <v>15</v>
      </c>
      <c r="F11" s="12" t="s">
        <v>16</v>
      </c>
      <c r="G11" s="24" t="s">
        <v>17</v>
      </c>
      <c r="H11" s="25">
        <v>37790545000</v>
      </c>
      <c r="I11" s="20">
        <v>37790545000</v>
      </c>
    </row>
    <row r="12" spans="1:9" x14ac:dyDescent="0.25">
      <c r="A12" s="26"/>
      <c r="B12" s="27"/>
      <c r="C12" s="27"/>
      <c r="D12" s="28"/>
      <c r="E12" s="28"/>
      <c r="F12" s="12" t="s">
        <v>18</v>
      </c>
      <c r="G12" s="24" t="s">
        <v>19</v>
      </c>
      <c r="H12" s="25">
        <v>1074645000</v>
      </c>
      <c r="I12" s="20">
        <v>1074645000</v>
      </c>
    </row>
    <row r="13" spans="1:9" x14ac:dyDescent="0.25">
      <c r="A13" s="26"/>
      <c r="B13" s="27"/>
      <c r="C13" s="27"/>
      <c r="D13" s="29" t="s">
        <v>20</v>
      </c>
      <c r="E13" s="30" t="s">
        <v>21</v>
      </c>
      <c r="F13" s="12" t="s">
        <v>16</v>
      </c>
      <c r="G13" s="24" t="s">
        <v>17</v>
      </c>
      <c r="H13" s="25">
        <v>12316161000</v>
      </c>
      <c r="I13" s="20">
        <v>12316161000</v>
      </c>
    </row>
    <row r="14" spans="1:9" x14ac:dyDescent="0.25">
      <c r="A14" s="26"/>
      <c r="B14" s="27"/>
      <c r="C14" s="27"/>
      <c r="D14" s="31" t="s">
        <v>22</v>
      </c>
      <c r="E14" s="23" t="s">
        <v>23</v>
      </c>
      <c r="F14" s="12" t="s">
        <v>16</v>
      </c>
      <c r="G14" s="24" t="s">
        <v>17</v>
      </c>
      <c r="H14" s="25">
        <v>10647655000</v>
      </c>
      <c r="I14" s="20">
        <v>10647655000</v>
      </c>
    </row>
    <row r="15" spans="1:9" x14ac:dyDescent="0.25">
      <c r="A15" s="26"/>
      <c r="B15" s="27"/>
      <c r="C15" s="27"/>
      <c r="D15" s="32" t="s">
        <v>24</v>
      </c>
      <c r="E15" s="30" t="s">
        <v>25</v>
      </c>
      <c r="F15" s="12" t="s">
        <v>16</v>
      </c>
      <c r="G15" s="24" t="s">
        <v>17</v>
      </c>
      <c r="H15" s="25">
        <v>10647655000</v>
      </c>
      <c r="I15" s="20">
        <v>10647655000</v>
      </c>
    </row>
    <row r="16" spans="1:9" x14ac:dyDescent="0.25">
      <c r="A16" s="26"/>
      <c r="B16" s="27"/>
      <c r="C16" s="27"/>
      <c r="D16" s="33" t="s">
        <v>26</v>
      </c>
      <c r="E16" s="23" t="s">
        <v>27</v>
      </c>
      <c r="F16" s="12" t="s">
        <v>16</v>
      </c>
      <c r="G16" s="24" t="s">
        <v>17</v>
      </c>
      <c r="H16" s="25">
        <v>7800983000</v>
      </c>
      <c r="I16" s="20">
        <v>7800983000</v>
      </c>
    </row>
    <row r="17" spans="1:9" x14ac:dyDescent="0.25">
      <c r="A17" s="26"/>
      <c r="B17" s="27"/>
      <c r="C17" s="27"/>
      <c r="D17" s="34" t="s">
        <v>28</v>
      </c>
      <c r="E17" s="30" t="s">
        <v>29</v>
      </c>
      <c r="F17" s="12" t="s">
        <v>16</v>
      </c>
      <c r="G17" s="24" t="s">
        <v>17</v>
      </c>
      <c r="H17" s="25">
        <v>7014876000</v>
      </c>
      <c r="I17" s="20">
        <v>7014876000</v>
      </c>
    </row>
    <row r="18" spans="1:9" x14ac:dyDescent="0.25">
      <c r="A18" s="26"/>
      <c r="B18" s="27"/>
      <c r="C18" s="27"/>
      <c r="D18" s="35" t="s">
        <v>30</v>
      </c>
      <c r="E18" s="23" t="s">
        <v>31</v>
      </c>
      <c r="F18" s="12" t="s">
        <v>16</v>
      </c>
      <c r="G18" s="24" t="s">
        <v>17</v>
      </c>
      <c r="H18" s="25">
        <v>4039946000</v>
      </c>
      <c r="I18" s="20">
        <v>4039946000</v>
      </c>
    </row>
    <row r="19" spans="1:9" x14ac:dyDescent="0.25">
      <c r="A19" s="26"/>
      <c r="B19" s="27"/>
      <c r="C19" s="27"/>
      <c r="D19" s="35" t="s">
        <v>32</v>
      </c>
      <c r="E19" s="23" t="s">
        <v>33</v>
      </c>
      <c r="F19" s="12" t="s">
        <v>16</v>
      </c>
      <c r="G19" s="24" t="s">
        <v>17</v>
      </c>
      <c r="H19" s="25">
        <v>17590000</v>
      </c>
      <c r="I19" s="20">
        <v>17590000</v>
      </c>
    </row>
    <row r="20" spans="1:9" x14ac:dyDescent="0.25">
      <c r="A20" s="26"/>
      <c r="B20" s="27"/>
      <c r="C20" s="27"/>
      <c r="D20" s="35" t="s">
        <v>34</v>
      </c>
      <c r="E20" s="23" t="s">
        <v>35</v>
      </c>
      <c r="F20" s="12" t="s">
        <v>16</v>
      </c>
      <c r="G20" s="24" t="s">
        <v>17</v>
      </c>
      <c r="H20" s="25">
        <v>501339000</v>
      </c>
      <c r="I20" s="20">
        <v>501339000</v>
      </c>
    </row>
    <row r="21" spans="1:9" x14ac:dyDescent="0.25">
      <c r="A21" s="26"/>
      <c r="B21" s="27"/>
      <c r="C21" s="27"/>
      <c r="D21" s="35" t="s">
        <v>36</v>
      </c>
      <c r="E21" s="23" t="s">
        <v>37</v>
      </c>
      <c r="F21" s="12" t="s">
        <v>16</v>
      </c>
      <c r="G21" s="24" t="s">
        <v>17</v>
      </c>
      <c r="H21" s="25">
        <v>14127000</v>
      </c>
      <c r="I21" s="20">
        <v>14127000</v>
      </c>
    </row>
    <row r="22" spans="1:9" x14ac:dyDescent="0.25">
      <c r="A22" s="26"/>
      <c r="B22" s="27"/>
      <c r="C22" s="27"/>
      <c r="D22" s="35" t="s">
        <v>38</v>
      </c>
      <c r="E22" s="23" t="s">
        <v>39</v>
      </c>
      <c r="F22" s="12" t="s">
        <v>16</v>
      </c>
      <c r="G22" s="24" t="s">
        <v>17</v>
      </c>
      <c r="H22" s="25">
        <v>22746000</v>
      </c>
      <c r="I22" s="20">
        <v>22746000</v>
      </c>
    </row>
    <row r="23" spans="1:9" x14ac:dyDescent="0.25">
      <c r="A23" s="26"/>
      <c r="B23" s="27"/>
      <c r="C23" s="27"/>
      <c r="D23" s="35" t="s">
        <v>40</v>
      </c>
      <c r="E23" s="23" t="s">
        <v>41</v>
      </c>
      <c r="F23" s="12" t="s">
        <v>16</v>
      </c>
      <c r="G23" s="24" t="s">
        <v>17</v>
      </c>
      <c r="H23" s="25">
        <v>140232000</v>
      </c>
      <c r="I23" s="20">
        <v>140232000</v>
      </c>
    </row>
    <row r="24" spans="1:9" x14ac:dyDescent="0.25">
      <c r="A24" s="26"/>
      <c r="B24" s="27"/>
      <c r="C24" s="27"/>
      <c r="D24" s="36" t="s">
        <v>42</v>
      </c>
      <c r="E24" s="23" t="s">
        <v>43</v>
      </c>
      <c r="F24" s="12" t="s">
        <v>16</v>
      </c>
      <c r="G24" s="24" t="s">
        <v>17</v>
      </c>
      <c r="H24" s="25">
        <v>886328000</v>
      </c>
      <c r="I24" s="20">
        <v>886328000</v>
      </c>
    </row>
    <row r="25" spans="1:9" x14ac:dyDescent="0.25">
      <c r="A25" s="26"/>
      <c r="B25" s="27"/>
      <c r="C25" s="27"/>
      <c r="D25" s="37" t="s">
        <v>44</v>
      </c>
      <c r="E25" s="30" t="s">
        <v>45</v>
      </c>
      <c r="F25" s="12" t="s">
        <v>16</v>
      </c>
      <c r="G25" s="24" t="s">
        <v>17</v>
      </c>
      <c r="H25" s="25">
        <v>598950000</v>
      </c>
      <c r="I25" s="20">
        <v>598950000</v>
      </c>
    </row>
    <row r="26" spans="1:9" x14ac:dyDescent="0.25">
      <c r="A26" s="26"/>
      <c r="B26" s="27"/>
      <c r="C26" s="27"/>
      <c r="D26" s="37" t="s">
        <v>46</v>
      </c>
      <c r="E26" s="30" t="s">
        <v>47</v>
      </c>
      <c r="F26" s="12" t="s">
        <v>16</v>
      </c>
      <c r="G26" s="24" t="s">
        <v>17</v>
      </c>
      <c r="H26" s="25">
        <v>287378000</v>
      </c>
      <c r="I26" s="20">
        <v>287378000</v>
      </c>
    </row>
    <row r="27" spans="1:9" x14ac:dyDescent="0.25">
      <c r="A27" s="26"/>
      <c r="B27" s="27"/>
      <c r="C27" s="27"/>
      <c r="D27" s="35" t="s">
        <v>48</v>
      </c>
      <c r="E27" s="23" t="s">
        <v>49</v>
      </c>
      <c r="F27" s="12" t="s">
        <v>16</v>
      </c>
      <c r="G27" s="24" t="s">
        <v>17</v>
      </c>
      <c r="H27" s="25">
        <v>1392568000</v>
      </c>
      <c r="I27" s="20">
        <v>1392568000</v>
      </c>
    </row>
    <row r="28" spans="1:9" x14ac:dyDescent="0.25">
      <c r="A28" s="26"/>
      <c r="B28" s="27"/>
      <c r="C28" s="27"/>
      <c r="D28" s="34" t="s">
        <v>50</v>
      </c>
      <c r="E28" s="30" t="s">
        <v>51</v>
      </c>
      <c r="F28" s="12" t="s">
        <v>16</v>
      </c>
      <c r="G28" s="24" t="s">
        <v>17</v>
      </c>
      <c r="H28" s="25">
        <v>786107000</v>
      </c>
      <c r="I28" s="20">
        <v>786107000</v>
      </c>
    </row>
    <row r="29" spans="1:9" x14ac:dyDescent="0.25">
      <c r="A29" s="26"/>
      <c r="B29" s="27"/>
      <c r="C29" s="27"/>
      <c r="D29" s="35" t="s">
        <v>52</v>
      </c>
      <c r="E29" s="23" t="s">
        <v>53</v>
      </c>
      <c r="F29" s="12" t="s">
        <v>16</v>
      </c>
      <c r="G29" s="24" t="s">
        <v>17</v>
      </c>
      <c r="H29" s="25">
        <v>658754000</v>
      </c>
      <c r="I29" s="20">
        <v>658754000</v>
      </c>
    </row>
    <row r="30" spans="1:9" x14ac:dyDescent="0.25">
      <c r="A30" s="26"/>
      <c r="B30" s="27"/>
      <c r="C30" s="27"/>
      <c r="D30" s="36" t="s">
        <v>54</v>
      </c>
      <c r="E30" s="23" t="s">
        <v>55</v>
      </c>
      <c r="F30" s="12" t="s">
        <v>16</v>
      </c>
      <c r="G30" s="24" t="s">
        <v>17</v>
      </c>
      <c r="H30" s="25">
        <v>127353000</v>
      </c>
      <c r="I30" s="20">
        <v>127353000</v>
      </c>
    </row>
    <row r="31" spans="1:9" x14ac:dyDescent="0.25">
      <c r="A31" s="26"/>
      <c r="B31" s="27"/>
      <c r="C31" s="27"/>
      <c r="D31" s="37" t="s">
        <v>56</v>
      </c>
      <c r="E31" s="30" t="s">
        <v>57</v>
      </c>
      <c r="F31" s="12" t="s">
        <v>16</v>
      </c>
      <c r="G31" s="24" t="s">
        <v>17</v>
      </c>
      <c r="H31" s="25">
        <v>127353000</v>
      </c>
      <c r="I31" s="20">
        <v>127353000</v>
      </c>
    </row>
    <row r="32" spans="1:9" x14ac:dyDescent="0.25">
      <c r="A32" s="26"/>
      <c r="B32" s="27"/>
      <c r="C32" s="27"/>
      <c r="D32" s="33" t="s">
        <v>58</v>
      </c>
      <c r="E32" s="23" t="s">
        <v>59</v>
      </c>
      <c r="F32" s="12" t="s">
        <v>16</v>
      </c>
      <c r="G32" s="24" t="s">
        <v>17</v>
      </c>
      <c r="H32" s="25">
        <v>2701855000</v>
      </c>
      <c r="I32" s="20">
        <v>2701855000</v>
      </c>
    </row>
    <row r="33" spans="1:9" x14ac:dyDescent="0.25">
      <c r="A33" s="26"/>
      <c r="B33" s="27"/>
      <c r="C33" s="27"/>
      <c r="D33" s="34" t="s">
        <v>60</v>
      </c>
      <c r="E33" s="30" t="s">
        <v>61</v>
      </c>
      <c r="F33" s="12" t="s">
        <v>16</v>
      </c>
      <c r="G33" s="24" t="s">
        <v>17</v>
      </c>
      <c r="H33" s="25">
        <v>746622000</v>
      </c>
      <c r="I33" s="20">
        <v>746622000</v>
      </c>
    </row>
    <row r="34" spans="1:9" x14ac:dyDescent="0.25">
      <c r="A34" s="26"/>
      <c r="B34" s="27"/>
      <c r="C34" s="27"/>
      <c r="D34" s="35" t="s">
        <v>62</v>
      </c>
      <c r="E34" s="23" t="s">
        <v>63</v>
      </c>
      <c r="F34" s="12" t="s">
        <v>16</v>
      </c>
      <c r="G34" s="24" t="s">
        <v>17</v>
      </c>
      <c r="H34" s="25">
        <v>420738000</v>
      </c>
      <c r="I34" s="20">
        <v>420738000</v>
      </c>
    </row>
    <row r="35" spans="1:9" x14ac:dyDescent="0.25">
      <c r="A35" s="26"/>
      <c r="B35" s="27"/>
      <c r="C35" s="27"/>
      <c r="D35" s="35" t="s">
        <v>64</v>
      </c>
      <c r="E35" s="23" t="s">
        <v>65</v>
      </c>
      <c r="F35" s="12" t="s">
        <v>16</v>
      </c>
      <c r="G35" s="24" t="s">
        <v>17</v>
      </c>
      <c r="H35" s="25">
        <v>325884000</v>
      </c>
      <c r="I35" s="20">
        <v>325884000</v>
      </c>
    </row>
    <row r="36" spans="1:9" x14ac:dyDescent="0.25">
      <c r="A36" s="26"/>
      <c r="B36" s="27"/>
      <c r="C36" s="27"/>
      <c r="D36" s="34" t="s">
        <v>66</v>
      </c>
      <c r="E36" s="30" t="s">
        <v>67</v>
      </c>
      <c r="F36" s="12" t="s">
        <v>16</v>
      </c>
      <c r="G36" s="24" t="s">
        <v>17</v>
      </c>
      <c r="H36" s="25">
        <v>528865000</v>
      </c>
      <c r="I36" s="20">
        <v>528865000</v>
      </c>
    </row>
    <row r="37" spans="1:9" x14ac:dyDescent="0.25">
      <c r="A37" s="26"/>
      <c r="B37" s="27"/>
      <c r="C37" s="27"/>
      <c r="D37" s="35" t="s">
        <v>68</v>
      </c>
      <c r="E37" s="23" t="s">
        <v>69</v>
      </c>
      <c r="F37" s="12" t="s">
        <v>16</v>
      </c>
      <c r="G37" s="24" t="s">
        <v>17</v>
      </c>
      <c r="H37" s="25">
        <v>528865000</v>
      </c>
      <c r="I37" s="20">
        <v>528865000</v>
      </c>
    </row>
    <row r="38" spans="1:9" x14ac:dyDescent="0.25">
      <c r="A38" s="26"/>
      <c r="B38" s="27"/>
      <c r="C38" s="27"/>
      <c r="D38" s="34" t="s">
        <v>70</v>
      </c>
      <c r="E38" s="30" t="s">
        <v>71</v>
      </c>
      <c r="F38" s="12" t="s">
        <v>16</v>
      </c>
      <c r="G38" s="24" t="s">
        <v>17</v>
      </c>
      <c r="H38" s="25">
        <v>728361000</v>
      </c>
      <c r="I38" s="20">
        <v>728361000</v>
      </c>
    </row>
    <row r="39" spans="1:9" x14ac:dyDescent="0.25">
      <c r="A39" s="26"/>
      <c r="B39" s="27"/>
      <c r="C39" s="27"/>
      <c r="D39" s="35" t="s">
        <v>72</v>
      </c>
      <c r="E39" s="23" t="s">
        <v>73</v>
      </c>
      <c r="F39" s="12" t="s">
        <v>16</v>
      </c>
      <c r="G39" s="24" t="s">
        <v>17</v>
      </c>
      <c r="H39" s="25">
        <v>452477000</v>
      </c>
      <c r="I39" s="20">
        <v>452477000</v>
      </c>
    </row>
    <row r="40" spans="1:9" x14ac:dyDescent="0.25">
      <c r="A40" s="26"/>
      <c r="B40" s="27"/>
      <c r="C40" s="27"/>
      <c r="D40" s="35" t="s">
        <v>74</v>
      </c>
      <c r="E40" s="23" t="s">
        <v>75</v>
      </c>
      <c r="F40" s="12" t="s">
        <v>16</v>
      </c>
      <c r="G40" s="24" t="s">
        <v>17</v>
      </c>
      <c r="H40" s="25">
        <v>275884000</v>
      </c>
      <c r="I40" s="20">
        <v>275884000</v>
      </c>
    </row>
    <row r="41" spans="1:9" x14ac:dyDescent="0.25">
      <c r="A41" s="26"/>
      <c r="B41" s="27"/>
      <c r="C41" s="27"/>
      <c r="D41" s="34" t="s">
        <v>76</v>
      </c>
      <c r="E41" s="30" t="s">
        <v>77</v>
      </c>
      <c r="F41" s="12" t="s">
        <v>16</v>
      </c>
      <c r="G41" s="24" t="s">
        <v>17</v>
      </c>
      <c r="H41" s="25">
        <v>287284000</v>
      </c>
      <c r="I41" s="20">
        <v>287284000</v>
      </c>
    </row>
    <row r="42" spans="1:9" x14ac:dyDescent="0.25">
      <c r="A42" s="26"/>
      <c r="B42" s="27"/>
      <c r="C42" s="27"/>
      <c r="D42" s="35" t="s">
        <v>78</v>
      </c>
      <c r="E42" s="23" t="s">
        <v>79</v>
      </c>
      <c r="F42" s="12" t="s">
        <v>16</v>
      </c>
      <c r="G42" s="24" t="s">
        <v>17</v>
      </c>
      <c r="H42" s="25">
        <v>287284000</v>
      </c>
      <c r="I42" s="20">
        <v>287284000</v>
      </c>
    </row>
    <row r="43" spans="1:9" x14ac:dyDescent="0.25">
      <c r="A43" s="26"/>
      <c r="B43" s="27"/>
      <c r="C43" s="27"/>
      <c r="D43" s="34" t="s">
        <v>80</v>
      </c>
      <c r="E43" s="30" t="s">
        <v>81</v>
      </c>
      <c r="F43" s="12" t="s">
        <v>16</v>
      </c>
      <c r="G43" s="24" t="s">
        <v>17</v>
      </c>
      <c r="H43" s="25">
        <v>54269000</v>
      </c>
      <c r="I43" s="20">
        <v>54269000</v>
      </c>
    </row>
    <row r="44" spans="1:9" x14ac:dyDescent="0.25">
      <c r="A44" s="26"/>
      <c r="B44" s="27"/>
      <c r="C44" s="27"/>
      <c r="D44" s="35" t="s">
        <v>82</v>
      </c>
      <c r="E44" s="23" t="s">
        <v>83</v>
      </c>
      <c r="F44" s="12" t="s">
        <v>16</v>
      </c>
      <c r="G44" s="24" t="s">
        <v>17</v>
      </c>
      <c r="H44" s="25">
        <v>54269000</v>
      </c>
      <c r="I44" s="20">
        <v>54269000</v>
      </c>
    </row>
    <row r="45" spans="1:9" x14ac:dyDescent="0.25">
      <c r="A45" s="26"/>
      <c r="B45" s="27"/>
      <c r="C45" s="27"/>
      <c r="D45" s="38" t="s">
        <v>84</v>
      </c>
      <c r="E45" s="30" t="s">
        <v>85</v>
      </c>
      <c r="F45" s="12" t="s">
        <v>16</v>
      </c>
      <c r="G45" s="24" t="s">
        <v>17</v>
      </c>
      <c r="H45" s="25">
        <v>215472000</v>
      </c>
      <c r="I45" s="20">
        <v>215472000</v>
      </c>
    </row>
    <row r="46" spans="1:9" x14ac:dyDescent="0.25">
      <c r="A46" s="26"/>
      <c r="B46" s="27"/>
      <c r="C46" s="27"/>
      <c r="D46" s="38" t="s">
        <v>86</v>
      </c>
      <c r="E46" s="30" t="s">
        <v>87</v>
      </c>
      <c r="F46" s="12" t="s">
        <v>16</v>
      </c>
      <c r="G46" s="24" t="s">
        <v>17</v>
      </c>
      <c r="H46" s="25">
        <v>35917000</v>
      </c>
      <c r="I46" s="20">
        <v>35917000</v>
      </c>
    </row>
    <row r="47" spans="1:9" x14ac:dyDescent="0.25">
      <c r="A47" s="26"/>
      <c r="B47" s="27"/>
      <c r="C47" s="27"/>
      <c r="D47" s="38" t="s">
        <v>88</v>
      </c>
      <c r="E47" s="30" t="s">
        <v>89</v>
      </c>
      <c r="F47" s="12" t="s">
        <v>16</v>
      </c>
      <c r="G47" s="24" t="s">
        <v>17</v>
      </c>
      <c r="H47" s="25">
        <v>35917000</v>
      </c>
      <c r="I47" s="20">
        <v>35917000</v>
      </c>
    </row>
    <row r="48" spans="1:9" x14ac:dyDescent="0.25">
      <c r="A48" s="26"/>
      <c r="B48" s="27"/>
      <c r="C48" s="27"/>
      <c r="D48" s="38" t="s">
        <v>90</v>
      </c>
      <c r="E48" s="30" t="s">
        <v>91</v>
      </c>
      <c r="F48" s="12" t="s">
        <v>16</v>
      </c>
      <c r="G48" s="24" t="s">
        <v>17</v>
      </c>
      <c r="H48" s="25">
        <v>69148000</v>
      </c>
      <c r="I48" s="20">
        <v>69148000</v>
      </c>
    </row>
    <row r="49" spans="1:9" x14ac:dyDescent="0.25">
      <c r="A49" s="26"/>
      <c r="B49" s="27"/>
      <c r="C49" s="27"/>
      <c r="D49" s="33" t="s">
        <v>92</v>
      </c>
      <c r="E49" s="23" t="s">
        <v>93</v>
      </c>
      <c r="F49" s="12" t="s">
        <v>16</v>
      </c>
      <c r="G49" s="24" t="s">
        <v>17</v>
      </c>
      <c r="H49" s="25">
        <v>144817000</v>
      </c>
      <c r="I49" s="20">
        <v>144817000</v>
      </c>
    </row>
    <row r="50" spans="1:9" x14ac:dyDescent="0.25">
      <c r="A50" s="26"/>
      <c r="B50" s="27"/>
      <c r="C50" s="27"/>
      <c r="D50" s="34" t="s">
        <v>94</v>
      </c>
      <c r="E50" s="30" t="s">
        <v>43</v>
      </c>
      <c r="F50" s="12" t="s">
        <v>16</v>
      </c>
      <c r="G50" s="24" t="s">
        <v>17</v>
      </c>
      <c r="H50" s="25">
        <v>72442000</v>
      </c>
      <c r="I50" s="20">
        <v>72442000</v>
      </c>
    </row>
    <row r="51" spans="1:9" x14ac:dyDescent="0.25">
      <c r="A51" s="26"/>
      <c r="B51" s="27"/>
      <c r="C51" s="27"/>
      <c r="D51" s="35" t="s">
        <v>95</v>
      </c>
      <c r="E51" s="23" t="s">
        <v>96</v>
      </c>
      <c r="F51" s="12" t="s">
        <v>16</v>
      </c>
      <c r="G51" s="24" t="s">
        <v>17</v>
      </c>
      <c r="H51" s="25">
        <v>50000000</v>
      </c>
      <c r="I51" s="20">
        <v>50000000</v>
      </c>
    </row>
    <row r="52" spans="1:9" x14ac:dyDescent="0.25">
      <c r="A52" s="26"/>
      <c r="B52" s="27"/>
      <c r="C52" s="27"/>
      <c r="D52" s="35" t="s">
        <v>97</v>
      </c>
      <c r="E52" s="23" t="s">
        <v>98</v>
      </c>
      <c r="F52" s="12" t="s">
        <v>16</v>
      </c>
      <c r="G52" s="24" t="s">
        <v>17</v>
      </c>
      <c r="H52" s="25">
        <v>22442000</v>
      </c>
      <c r="I52" s="20">
        <v>22442000</v>
      </c>
    </row>
    <row r="53" spans="1:9" x14ac:dyDescent="0.25">
      <c r="A53" s="26"/>
      <c r="B53" s="27"/>
      <c r="C53" s="27"/>
      <c r="D53" s="38" t="s">
        <v>99</v>
      </c>
      <c r="E53" s="30" t="s">
        <v>100</v>
      </c>
      <c r="F53" s="12" t="s">
        <v>16</v>
      </c>
      <c r="G53" s="24" t="s">
        <v>17</v>
      </c>
      <c r="H53" s="25">
        <v>69551000</v>
      </c>
      <c r="I53" s="20">
        <v>69551000</v>
      </c>
    </row>
    <row r="54" spans="1:9" x14ac:dyDescent="0.25">
      <c r="A54" s="26"/>
      <c r="B54" s="27"/>
      <c r="C54" s="27"/>
      <c r="D54" s="38" t="s">
        <v>101</v>
      </c>
      <c r="E54" s="30" t="s">
        <v>102</v>
      </c>
      <c r="F54" s="12" t="s">
        <v>16</v>
      </c>
      <c r="G54" s="24" t="s">
        <v>17</v>
      </c>
      <c r="H54" s="25">
        <v>2824000</v>
      </c>
      <c r="I54" s="20">
        <v>2824000</v>
      </c>
    </row>
    <row r="55" spans="1:9" x14ac:dyDescent="0.25">
      <c r="A55" s="26"/>
      <c r="B55" s="27"/>
      <c r="C55" s="27"/>
      <c r="D55" s="31" t="s">
        <v>103</v>
      </c>
      <c r="E55" s="23" t="s">
        <v>104</v>
      </c>
      <c r="F55" s="12" t="s">
        <v>16</v>
      </c>
      <c r="G55" s="24" t="s">
        <v>17</v>
      </c>
      <c r="H55" s="25">
        <v>1668300000</v>
      </c>
      <c r="I55" s="20">
        <v>1668300000</v>
      </c>
    </row>
    <row r="56" spans="1:9" x14ac:dyDescent="0.25">
      <c r="A56" s="26"/>
      <c r="B56" s="27"/>
      <c r="C56" s="27"/>
      <c r="D56" s="32" t="s">
        <v>105</v>
      </c>
      <c r="E56" s="30" t="s">
        <v>106</v>
      </c>
      <c r="F56" s="12" t="s">
        <v>16</v>
      </c>
      <c r="G56" s="24" t="s">
        <v>17</v>
      </c>
      <c r="H56" s="25">
        <v>2153000</v>
      </c>
      <c r="I56" s="20">
        <v>2153000</v>
      </c>
    </row>
    <row r="57" spans="1:9" x14ac:dyDescent="0.25">
      <c r="A57" s="26"/>
      <c r="B57" s="27"/>
      <c r="C57" s="27"/>
      <c r="D57" s="33" t="s">
        <v>107</v>
      </c>
      <c r="E57" s="23" t="s">
        <v>108</v>
      </c>
      <c r="F57" s="12" t="s">
        <v>16</v>
      </c>
      <c r="G57" s="24" t="s">
        <v>17</v>
      </c>
      <c r="H57" s="25">
        <v>2153000</v>
      </c>
      <c r="I57" s="20">
        <v>2153000</v>
      </c>
    </row>
    <row r="58" spans="1:9" x14ac:dyDescent="0.25">
      <c r="A58" s="26"/>
      <c r="B58" s="27"/>
      <c r="C58" s="27"/>
      <c r="D58" s="34" t="s">
        <v>109</v>
      </c>
      <c r="E58" s="30" t="s">
        <v>110</v>
      </c>
      <c r="F58" s="12" t="s">
        <v>16</v>
      </c>
      <c r="G58" s="24" t="s">
        <v>17</v>
      </c>
      <c r="H58" s="25">
        <v>2153000</v>
      </c>
      <c r="I58" s="20">
        <v>2153000</v>
      </c>
    </row>
    <row r="59" spans="1:9" x14ac:dyDescent="0.25">
      <c r="A59" s="26"/>
      <c r="B59" s="27"/>
      <c r="C59" s="27"/>
      <c r="D59" s="36" t="s">
        <v>111</v>
      </c>
      <c r="E59" s="23" t="s">
        <v>112</v>
      </c>
      <c r="F59" s="12" t="s">
        <v>16</v>
      </c>
      <c r="G59" s="24" t="s">
        <v>17</v>
      </c>
      <c r="H59" s="25">
        <v>1061000</v>
      </c>
      <c r="I59" s="20">
        <v>1061000</v>
      </c>
    </row>
    <row r="60" spans="1:9" x14ac:dyDescent="0.25">
      <c r="A60" s="26"/>
      <c r="B60" s="27"/>
      <c r="C60" s="27"/>
      <c r="D60" s="37" t="s">
        <v>113</v>
      </c>
      <c r="E60" s="30" t="s">
        <v>114</v>
      </c>
      <c r="F60" s="12" t="s">
        <v>16</v>
      </c>
      <c r="G60" s="24" t="s">
        <v>17</v>
      </c>
      <c r="H60" s="25">
        <v>1061000</v>
      </c>
      <c r="I60" s="20">
        <v>1061000</v>
      </c>
    </row>
    <row r="61" spans="1:9" x14ac:dyDescent="0.25">
      <c r="A61" s="26"/>
      <c r="B61" s="27"/>
      <c r="C61" s="27"/>
      <c r="D61" s="36" t="s">
        <v>115</v>
      </c>
      <c r="E61" s="23" t="s">
        <v>116</v>
      </c>
      <c r="F61" s="12" t="s">
        <v>16</v>
      </c>
      <c r="G61" s="24" t="s">
        <v>17</v>
      </c>
      <c r="H61" s="25">
        <v>1092000</v>
      </c>
      <c r="I61" s="20">
        <v>1092000</v>
      </c>
    </row>
    <row r="62" spans="1:9" x14ac:dyDescent="0.25">
      <c r="A62" s="26"/>
      <c r="B62" s="27"/>
      <c r="C62" s="27"/>
      <c r="D62" s="37" t="s">
        <v>117</v>
      </c>
      <c r="E62" s="30" t="s">
        <v>118</v>
      </c>
      <c r="F62" s="12" t="s">
        <v>16</v>
      </c>
      <c r="G62" s="24" t="s">
        <v>17</v>
      </c>
      <c r="H62" s="25">
        <v>1092000</v>
      </c>
      <c r="I62" s="20">
        <v>1092000</v>
      </c>
    </row>
    <row r="63" spans="1:9" x14ac:dyDescent="0.25">
      <c r="A63" s="26"/>
      <c r="B63" s="27"/>
      <c r="C63" s="27"/>
      <c r="D63" s="32" t="s">
        <v>119</v>
      </c>
      <c r="E63" s="30" t="s">
        <v>120</v>
      </c>
      <c r="F63" s="12" t="s">
        <v>16</v>
      </c>
      <c r="G63" s="24" t="s">
        <v>17</v>
      </c>
      <c r="H63" s="25">
        <v>1666147000</v>
      </c>
      <c r="I63" s="20">
        <v>1666147000</v>
      </c>
    </row>
    <row r="64" spans="1:9" x14ac:dyDescent="0.25">
      <c r="A64" s="26"/>
      <c r="B64" s="27"/>
      <c r="C64" s="27"/>
      <c r="D64" s="33" t="s">
        <v>121</v>
      </c>
      <c r="E64" s="23" t="s">
        <v>122</v>
      </c>
      <c r="F64" s="12" t="s">
        <v>16</v>
      </c>
      <c r="G64" s="24" t="s">
        <v>17</v>
      </c>
      <c r="H64" s="25">
        <v>115084000</v>
      </c>
      <c r="I64" s="20">
        <v>115084000</v>
      </c>
    </row>
    <row r="65" spans="1:9" x14ac:dyDescent="0.25">
      <c r="A65" s="26"/>
      <c r="B65" s="27"/>
      <c r="C65" s="27"/>
      <c r="D65" s="34" t="s">
        <v>123</v>
      </c>
      <c r="E65" s="30" t="s">
        <v>124</v>
      </c>
      <c r="F65" s="12" t="s">
        <v>16</v>
      </c>
      <c r="G65" s="24" t="s">
        <v>17</v>
      </c>
      <c r="H65" s="25">
        <v>32500000</v>
      </c>
      <c r="I65" s="20">
        <v>32500000</v>
      </c>
    </row>
    <row r="66" spans="1:9" x14ac:dyDescent="0.25">
      <c r="A66" s="26"/>
      <c r="B66" s="27"/>
      <c r="C66" s="27"/>
      <c r="D66" s="36" t="s">
        <v>125</v>
      </c>
      <c r="E66" s="23" t="s">
        <v>126</v>
      </c>
      <c r="F66" s="12" t="s">
        <v>16</v>
      </c>
      <c r="G66" s="24" t="s">
        <v>17</v>
      </c>
      <c r="H66" s="25">
        <v>32500000</v>
      </c>
      <c r="I66" s="20">
        <v>32500000</v>
      </c>
    </row>
    <row r="67" spans="1:9" x14ac:dyDescent="0.25">
      <c r="A67" s="26"/>
      <c r="B67" s="27"/>
      <c r="C67" s="27"/>
      <c r="D67" s="37" t="s">
        <v>127</v>
      </c>
      <c r="E67" s="30" t="s">
        <v>128</v>
      </c>
      <c r="F67" s="12" t="s">
        <v>16</v>
      </c>
      <c r="G67" s="24" t="s">
        <v>17</v>
      </c>
      <c r="H67" s="25">
        <v>11700000</v>
      </c>
      <c r="I67" s="20">
        <v>11700000</v>
      </c>
    </row>
    <row r="68" spans="1:9" x14ac:dyDescent="0.25">
      <c r="A68" s="26"/>
      <c r="B68" s="27"/>
      <c r="C68" s="27"/>
      <c r="D68" s="37" t="s">
        <v>129</v>
      </c>
      <c r="E68" s="30" t="s">
        <v>130</v>
      </c>
      <c r="F68" s="12" t="s">
        <v>16</v>
      </c>
      <c r="G68" s="24" t="s">
        <v>17</v>
      </c>
      <c r="H68" s="25">
        <v>20800000</v>
      </c>
      <c r="I68" s="20">
        <v>20800000</v>
      </c>
    </row>
    <row r="69" spans="1:9" x14ac:dyDescent="0.25">
      <c r="A69" s="26"/>
      <c r="B69" s="27"/>
      <c r="C69" s="27"/>
      <c r="D69" s="34" t="s">
        <v>131</v>
      </c>
      <c r="E69" s="30" t="s">
        <v>132</v>
      </c>
      <c r="F69" s="12" t="s">
        <v>16</v>
      </c>
      <c r="G69" s="24" t="s">
        <v>17</v>
      </c>
      <c r="H69" s="25">
        <v>76613000</v>
      </c>
      <c r="I69" s="20">
        <v>76613000</v>
      </c>
    </row>
    <row r="70" spans="1:9" x14ac:dyDescent="0.25">
      <c r="A70" s="26"/>
      <c r="B70" s="27"/>
      <c r="C70" s="27"/>
      <c r="D70" s="36" t="s">
        <v>133</v>
      </c>
      <c r="E70" s="23" t="s">
        <v>134</v>
      </c>
      <c r="F70" s="12" t="s">
        <v>16</v>
      </c>
      <c r="G70" s="24" t="s">
        <v>17</v>
      </c>
      <c r="H70" s="25">
        <v>20060000</v>
      </c>
      <c r="I70" s="20">
        <v>20060000</v>
      </c>
    </row>
    <row r="71" spans="1:9" x14ac:dyDescent="0.25">
      <c r="A71" s="26"/>
      <c r="B71" s="27"/>
      <c r="C71" s="27"/>
      <c r="D71" s="37" t="s">
        <v>135</v>
      </c>
      <c r="E71" s="30" t="s">
        <v>136</v>
      </c>
      <c r="F71" s="12" t="s">
        <v>16</v>
      </c>
      <c r="G71" s="24" t="s">
        <v>17</v>
      </c>
      <c r="H71" s="25">
        <v>1060000</v>
      </c>
      <c r="I71" s="20">
        <v>1060000</v>
      </c>
    </row>
    <row r="72" spans="1:9" x14ac:dyDescent="0.25">
      <c r="A72" s="26"/>
      <c r="B72" s="27"/>
      <c r="C72" s="27"/>
      <c r="D72" s="37" t="s">
        <v>137</v>
      </c>
      <c r="E72" s="30" t="s">
        <v>138</v>
      </c>
      <c r="F72" s="12" t="s">
        <v>16</v>
      </c>
      <c r="G72" s="24" t="s">
        <v>17</v>
      </c>
      <c r="H72" s="25">
        <v>7500000</v>
      </c>
      <c r="I72" s="20">
        <v>7500000</v>
      </c>
    </row>
    <row r="73" spans="1:9" x14ac:dyDescent="0.25">
      <c r="A73" s="26"/>
      <c r="B73" s="27"/>
      <c r="C73" s="27"/>
      <c r="D73" s="37" t="s">
        <v>139</v>
      </c>
      <c r="E73" s="30" t="s">
        <v>140</v>
      </c>
      <c r="F73" s="12" t="s">
        <v>16</v>
      </c>
      <c r="G73" s="24" t="s">
        <v>17</v>
      </c>
      <c r="H73" s="25">
        <v>7000000</v>
      </c>
      <c r="I73" s="20">
        <v>7000000</v>
      </c>
    </row>
    <row r="74" spans="1:9" x14ac:dyDescent="0.25">
      <c r="A74" s="26"/>
      <c r="B74" s="27"/>
      <c r="C74" s="27"/>
      <c r="D74" s="37" t="s">
        <v>141</v>
      </c>
      <c r="E74" s="30" t="s">
        <v>142</v>
      </c>
      <c r="F74" s="12" t="s">
        <v>16</v>
      </c>
      <c r="G74" s="24" t="s">
        <v>17</v>
      </c>
      <c r="H74" s="25">
        <v>4500000</v>
      </c>
      <c r="I74" s="20">
        <v>4500000</v>
      </c>
    </row>
    <row r="75" spans="1:9" x14ac:dyDescent="0.25">
      <c r="A75" s="26"/>
      <c r="B75" s="27"/>
      <c r="C75" s="27"/>
      <c r="D75" s="36" t="s">
        <v>143</v>
      </c>
      <c r="E75" s="23" t="s">
        <v>144</v>
      </c>
      <c r="F75" s="12" t="s">
        <v>16</v>
      </c>
      <c r="G75" s="24" t="s">
        <v>17</v>
      </c>
      <c r="H75" s="25">
        <v>10000000</v>
      </c>
      <c r="I75" s="20">
        <v>10000000</v>
      </c>
    </row>
    <row r="76" spans="1:9" x14ac:dyDescent="0.25">
      <c r="A76" s="26"/>
      <c r="B76" s="27"/>
      <c r="C76" s="27"/>
      <c r="D76" s="37" t="s">
        <v>145</v>
      </c>
      <c r="E76" s="30" t="s">
        <v>146</v>
      </c>
      <c r="F76" s="12" t="s">
        <v>16</v>
      </c>
      <c r="G76" s="24" t="s">
        <v>17</v>
      </c>
      <c r="H76" s="25">
        <v>10000000</v>
      </c>
      <c r="I76" s="20">
        <v>10000000</v>
      </c>
    </row>
    <row r="77" spans="1:9" x14ac:dyDescent="0.25">
      <c r="A77" s="26"/>
      <c r="B77" s="27"/>
      <c r="C77" s="27"/>
      <c r="D77" s="36" t="s">
        <v>147</v>
      </c>
      <c r="E77" s="23" t="s">
        <v>148</v>
      </c>
      <c r="F77" s="12" t="s">
        <v>16</v>
      </c>
      <c r="G77" s="24" t="s">
        <v>17</v>
      </c>
      <c r="H77" s="25">
        <v>1500000</v>
      </c>
      <c r="I77" s="20">
        <v>1500000</v>
      </c>
    </row>
    <row r="78" spans="1:9" x14ac:dyDescent="0.25">
      <c r="A78" s="26"/>
      <c r="B78" s="27"/>
      <c r="C78" s="27"/>
      <c r="D78" s="37" t="s">
        <v>149</v>
      </c>
      <c r="E78" s="30" t="s">
        <v>150</v>
      </c>
      <c r="F78" s="12" t="s">
        <v>16</v>
      </c>
      <c r="G78" s="24" t="s">
        <v>17</v>
      </c>
      <c r="H78" s="25">
        <v>1500000</v>
      </c>
      <c r="I78" s="20">
        <v>1500000</v>
      </c>
    </row>
    <row r="79" spans="1:9" x14ac:dyDescent="0.25">
      <c r="A79" s="26"/>
      <c r="B79" s="27"/>
      <c r="C79" s="27"/>
      <c r="D79" s="36" t="s">
        <v>151</v>
      </c>
      <c r="E79" s="23" t="s">
        <v>152</v>
      </c>
      <c r="F79" s="12" t="s">
        <v>16</v>
      </c>
      <c r="G79" s="24" t="s">
        <v>17</v>
      </c>
      <c r="H79" s="25">
        <v>42716000</v>
      </c>
      <c r="I79" s="20">
        <v>42716000</v>
      </c>
    </row>
    <row r="80" spans="1:9" x14ac:dyDescent="0.25">
      <c r="A80" s="26"/>
      <c r="B80" s="27"/>
      <c r="C80" s="27"/>
      <c r="D80" s="37" t="s">
        <v>153</v>
      </c>
      <c r="E80" s="30" t="s">
        <v>154</v>
      </c>
      <c r="F80" s="12" t="s">
        <v>16</v>
      </c>
      <c r="G80" s="24" t="s">
        <v>17</v>
      </c>
      <c r="H80" s="25">
        <v>42716000</v>
      </c>
      <c r="I80" s="20">
        <v>42716000</v>
      </c>
    </row>
    <row r="81" spans="1:9" x14ac:dyDescent="0.25">
      <c r="A81" s="26"/>
      <c r="B81" s="27"/>
      <c r="C81" s="27"/>
      <c r="D81" s="36" t="s">
        <v>155</v>
      </c>
      <c r="E81" s="23" t="s">
        <v>156</v>
      </c>
      <c r="F81" s="12" t="s">
        <v>16</v>
      </c>
      <c r="G81" s="24" t="s">
        <v>17</v>
      </c>
      <c r="H81" s="25">
        <v>2337000</v>
      </c>
      <c r="I81" s="20">
        <v>2337000</v>
      </c>
    </row>
    <row r="82" spans="1:9" x14ac:dyDescent="0.25">
      <c r="A82" s="26"/>
      <c r="B82" s="27"/>
      <c r="C82" s="27"/>
      <c r="D82" s="37" t="s">
        <v>157</v>
      </c>
      <c r="E82" s="30" t="s">
        <v>158</v>
      </c>
      <c r="F82" s="12" t="s">
        <v>16</v>
      </c>
      <c r="G82" s="24" t="s">
        <v>17</v>
      </c>
      <c r="H82" s="25">
        <v>2337000</v>
      </c>
      <c r="I82" s="20">
        <v>2337000</v>
      </c>
    </row>
    <row r="83" spans="1:9" x14ac:dyDescent="0.25">
      <c r="A83" s="26"/>
      <c r="B83" s="27"/>
      <c r="C83" s="27"/>
      <c r="D83" s="34" t="s">
        <v>159</v>
      </c>
      <c r="E83" s="30" t="s">
        <v>160</v>
      </c>
      <c r="F83" s="12" t="s">
        <v>16</v>
      </c>
      <c r="G83" s="24" t="s">
        <v>17</v>
      </c>
      <c r="H83" s="25">
        <v>5971000</v>
      </c>
      <c r="I83" s="20">
        <v>5971000</v>
      </c>
    </row>
    <row r="84" spans="1:9" x14ac:dyDescent="0.25">
      <c r="A84" s="26"/>
      <c r="B84" s="27"/>
      <c r="C84" s="27"/>
      <c r="D84" s="36" t="s">
        <v>161</v>
      </c>
      <c r="E84" s="23" t="s">
        <v>162</v>
      </c>
      <c r="F84" s="12" t="s">
        <v>16</v>
      </c>
      <c r="G84" s="24" t="s">
        <v>17</v>
      </c>
      <c r="H84" s="25">
        <v>5971000</v>
      </c>
      <c r="I84" s="20">
        <v>5971000</v>
      </c>
    </row>
    <row r="85" spans="1:9" x14ac:dyDescent="0.25">
      <c r="A85" s="26"/>
      <c r="B85" s="27"/>
      <c r="C85" s="27"/>
      <c r="D85" s="37" t="s">
        <v>163</v>
      </c>
      <c r="E85" s="30" t="s">
        <v>164</v>
      </c>
      <c r="F85" s="12" t="s">
        <v>16</v>
      </c>
      <c r="G85" s="24" t="s">
        <v>17</v>
      </c>
      <c r="H85" s="25">
        <v>5971000</v>
      </c>
      <c r="I85" s="20">
        <v>5971000</v>
      </c>
    </row>
    <row r="86" spans="1:9" x14ac:dyDescent="0.25">
      <c r="A86" s="26"/>
      <c r="B86" s="27"/>
      <c r="C86" s="27"/>
      <c r="D86" s="33" t="s">
        <v>165</v>
      </c>
      <c r="E86" s="23" t="s">
        <v>166</v>
      </c>
      <c r="F86" s="12" t="s">
        <v>16</v>
      </c>
      <c r="G86" s="24" t="s">
        <v>17</v>
      </c>
      <c r="H86" s="25">
        <v>1551063000</v>
      </c>
      <c r="I86" s="20">
        <v>1551063000</v>
      </c>
    </row>
    <row r="87" spans="1:9" x14ac:dyDescent="0.25">
      <c r="A87" s="26"/>
      <c r="B87" s="27"/>
      <c r="C87" s="27"/>
      <c r="D87" s="34" t="s">
        <v>167</v>
      </c>
      <c r="E87" s="30" t="s">
        <v>168</v>
      </c>
      <c r="F87" s="12" t="s">
        <v>16</v>
      </c>
      <c r="G87" s="24" t="s">
        <v>17</v>
      </c>
      <c r="H87" s="25">
        <v>65146000</v>
      </c>
      <c r="I87" s="20">
        <v>65146000</v>
      </c>
    </row>
    <row r="88" spans="1:9" x14ac:dyDescent="0.25">
      <c r="A88" s="26"/>
      <c r="B88" s="27"/>
      <c r="C88" s="27"/>
      <c r="D88" s="36" t="s">
        <v>169</v>
      </c>
      <c r="E88" s="23" t="s">
        <v>170</v>
      </c>
      <c r="F88" s="12" t="s">
        <v>16</v>
      </c>
      <c r="G88" s="24" t="s">
        <v>17</v>
      </c>
      <c r="H88" s="25">
        <v>3979000</v>
      </c>
      <c r="I88" s="20">
        <v>3979000</v>
      </c>
    </row>
    <row r="89" spans="1:9" x14ac:dyDescent="0.25">
      <c r="A89" s="26"/>
      <c r="B89" s="27"/>
      <c r="C89" s="27"/>
      <c r="D89" s="37" t="s">
        <v>171</v>
      </c>
      <c r="E89" s="30" t="s">
        <v>172</v>
      </c>
      <c r="F89" s="12" t="s">
        <v>16</v>
      </c>
      <c r="G89" s="24" t="s">
        <v>17</v>
      </c>
      <c r="H89" s="25">
        <v>3979000</v>
      </c>
      <c r="I89" s="20">
        <v>3979000</v>
      </c>
    </row>
    <row r="90" spans="1:9" x14ac:dyDescent="0.25">
      <c r="A90" s="26"/>
      <c r="B90" s="27"/>
      <c r="C90" s="27"/>
      <c r="D90" s="36" t="s">
        <v>173</v>
      </c>
      <c r="E90" s="23" t="s">
        <v>174</v>
      </c>
      <c r="F90" s="12" t="s">
        <v>16</v>
      </c>
      <c r="G90" s="24" t="s">
        <v>17</v>
      </c>
      <c r="H90" s="25">
        <v>1167000</v>
      </c>
      <c r="I90" s="20">
        <v>1167000</v>
      </c>
    </row>
    <row r="91" spans="1:9" x14ac:dyDescent="0.25">
      <c r="A91" s="26"/>
      <c r="B91" s="27"/>
      <c r="C91" s="27"/>
      <c r="D91" s="37" t="s">
        <v>175</v>
      </c>
      <c r="E91" s="30" t="s">
        <v>176</v>
      </c>
      <c r="F91" s="12" t="s">
        <v>16</v>
      </c>
      <c r="G91" s="24" t="s">
        <v>17</v>
      </c>
      <c r="H91" s="25">
        <v>1167000</v>
      </c>
      <c r="I91" s="20">
        <v>1167000</v>
      </c>
    </row>
    <row r="92" spans="1:9" x14ac:dyDescent="0.25">
      <c r="A92" s="26"/>
      <c r="B92" s="27"/>
      <c r="C92" s="27"/>
      <c r="D92" s="36" t="s">
        <v>177</v>
      </c>
      <c r="E92" s="23" t="s">
        <v>178</v>
      </c>
      <c r="F92" s="12" t="s">
        <v>16</v>
      </c>
      <c r="G92" s="24" t="s">
        <v>17</v>
      </c>
      <c r="H92" s="25">
        <v>60000000</v>
      </c>
      <c r="I92" s="20">
        <v>60000000</v>
      </c>
    </row>
    <row r="93" spans="1:9" x14ac:dyDescent="0.25">
      <c r="A93" s="26"/>
      <c r="B93" s="27"/>
      <c r="C93" s="27"/>
      <c r="D93" s="37" t="s">
        <v>179</v>
      </c>
      <c r="E93" s="30" t="s">
        <v>180</v>
      </c>
      <c r="F93" s="12" t="s">
        <v>16</v>
      </c>
      <c r="G93" s="24" t="s">
        <v>17</v>
      </c>
      <c r="H93" s="25">
        <v>60000000</v>
      </c>
      <c r="I93" s="20">
        <v>60000000</v>
      </c>
    </row>
    <row r="94" spans="1:9" x14ac:dyDescent="0.25">
      <c r="A94" s="26"/>
      <c r="B94" s="27"/>
      <c r="C94" s="27"/>
      <c r="D94" s="34" t="s">
        <v>181</v>
      </c>
      <c r="E94" s="30" t="s">
        <v>182</v>
      </c>
      <c r="F94" s="12" t="s">
        <v>16</v>
      </c>
      <c r="G94" s="24" t="s">
        <v>17</v>
      </c>
      <c r="H94" s="25">
        <v>391986000</v>
      </c>
      <c r="I94" s="20">
        <v>391986000</v>
      </c>
    </row>
    <row r="95" spans="1:9" x14ac:dyDescent="0.25">
      <c r="A95" s="26"/>
      <c r="B95" s="27"/>
      <c r="C95" s="27"/>
      <c r="D95" s="36" t="s">
        <v>183</v>
      </c>
      <c r="E95" s="23" t="s">
        <v>184</v>
      </c>
      <c r="F95" s="12" t="s">
        <v>16</v>
      </c>
      <c r="G95" s="24" t="s">
        <v>17</v>
      </c>
      <c r="H95" s="25">
        <v>339196000</v>
      </c>
      <c r="I95" s="20">
        <v>339196000</v>
      </c>
    </row>
    <row r="96" spans="1:9" x14ac:dyDescent="0.25">
      <c r="A96" s="26"/>
      <c r="B96" s="27"/>
      <c r="C96" s="27"/>
      <c r="D96" s="39" t="s">
        <v>185</v>
      </c>
      <c r="E96" s="30" t="s">
        <v>186</v>
      </c>
      <c r="F96" s="12" t="s">
        <v>16</v>
      </c>
      <c r="G96" s="24" t="s">
        <v>17</v>
      </c>
      <c r="H96" s="25">
        <v>339196000</v>
      </c>
      <c r="I96" s="20">
        <v>339196000</v>
      </c>
    </row>
    <row r="97" spans="1:9" x14ac:dyDescent="0.25">
      <c r="A97" s="26"/>
      <c r="B97" s="27"/>
      <c r="C97" s="27"/>
      <c r="D97" s="40" t="s">
        <v>187</v>
      </c>
      <c r="E97" s="23" t="s">
        <v>188</v>
      </c>
      <c r="F97" s="12" t="s">
        <v>16</v>
      </c>
      <c r="G97" s="24" t="s">
        <v>17</v>
      </c>
      <c r="H97" s="25">
        <v>2122000</v>
      </c>
      <c r="I97" s="20">
        <v>2122000</v>
      </c>
    </row>
    <row r="98" spans="1:9" x14ac:dyDescent="0.25">
      <c r="A98" s="26"/>
      <c r="B98" s="27"/>
      <c r="C98" s="27"/>
      <c r="D98" s="41" t="s">
        <v>189</v>
      </c>
      <c r="E98" s="30" t="s">
        <v>190</v>
      </c>
      <c r="F98" s="12" t="s">
        <v>16</v>
      </c>
      <c r="G98" s="24" t="s">
        <v>17</v>
      </c>
      <c r="H98" s="25">
        <v>2122000</v>
      </c>
      <c r="I98" s="20">
        <v>2122000</v>
      </c>
    </row>
    <row r="99" spans="1:9" x14ac:dyDescent="0.25">
      <c r="A99" s="26"/>
      <c r="B99" s="27"/>
      <c r="C99" s="27"/>
      <c r="D99" s="40" t="s">
        <v>191</v>
      </c>
      <c r="E99" s="23" t="s">
        <v>192</v>
      </c>
      <c r="F99" s="12" t="s">
        <v>16</v>
      </c>
      <c r="G99" s="24" t="s">
        <v>17</v>
      </c>
      <c r="H99" s="25">
        <v>337074000</v>
      </c>
      <c r="I99" s="20">
        <v>337074000</v>
      </c>
    </row>
    <row r="100" spans="1:9" x14ac:dyDescent="0.25">
      <c r="A100" s="26"/>
      <c r="B100" s="27"/>
      <c r="C100" s="27"/>
      <c r="D100" s="41" t="s">
        <v>193</v>
      </c>
      <c r="E100" s="30" t="s">
        <v>194</v>
      </c>
      <c r="F100" s="12" t="s">
        <v>16</v>
      </c>
      <c r="G100" s="24" t="s">
        <v>17</v>
      </c>
      <c r="H100" s="25">
        <v>21564000</v>
      </c>
      <c r="I100" s="20">
        <v>21564000</v>
      </c>
    </row>
    <row r="101" spans="1:9" x14ac:dyDescent="0.25">
      <c r="A101" s="26"/>
      <c r="B101" s="27"/>
      <c r="C101" s="27"/>
      <c r="D101" s="41" t="s">
        <v>195</v>
      </c>
      <c r="E101" s="30" t="s">
        <v>196</v>
      </c>
      <c r="F101" s="12" t="s">
        <v>16</v>
      </c>
      <c r="G101" s="24" t="s">
        <v>17</v>
      </c>
      <c r="H101" s="25">
        <v>44581000</v>
      </c>
      <c r="I101" s="20">
        <v>44581000</v>
      </c>
    </row>
    <row r="102" spans="1:9" x14ac:dyDescent="0.25">
      <c r="A102" s="26"/>
      <c r="B102" s="27"/>
      <c r="C102" s="27"/>
      <c r="D102" s="41" t="s">
        <v>197</v>
      </c>
      <c r="E102" s="30" t="s">
        <v>198</v>
      </c>
      <c r="F102" s="12" t="s">
        <v>16</v>
      </c>
      <c r="G102" s="24" t="s">
        <v>17</v>
      </c>
      <c r="H102" s="25">
        <v>243080000</v>
      </c>
      <c r="I102" s="20">
        <v>243080000</v>
      </c>
    </row>
    <row r="103" spans="1:9" x14ac:dyDescent="0.25">
      <c r="A103" s="26"/>
      <c r="B103" s="27"/>
      <c r="C103" s="27"/>
      <c r="D103" s="41" t="s">
        <v>199</v>
      </c>
      <c r="E103" s="30" t="s">
        <v>200</v>
      </c>
      <c r="F103" s="12" t="s">
        <v>16</v>
      </c>
      <c r="G103" s="24" t="s">
        <v>17</v>
      </c>
      <c r="H103" s="25">
        <v>27849000</v>
      </c>
      <c r="I103" s="20">
        <v>27849000</v>
      </c>
    </row>
    <row r="104" spans="1:9" x14ac:dyDescent="0.25">
      <c r="A104" s="26"/>
      <c r="B104" s="27"/>
      <c r="C104" s="27"/>
      <c r="D104" s="36" t="s">
        <v>201</v>
      </c>
      <c r="E104" s="23" t="s">
        <v>202</v>
      </c>
      <c r="F104" s="12" t="s">
        <v>16</v>
      </c>
      <c r="G104" s="24" t="s">
        <v>17</v>
      </c>
      <c r="H104" s="25">
        <v>8500000</v>
      </c>
      <c r="I104" s="20">
        <v>8500000</v>
      </c>
    </row>
    <row r="105" spans="1:9" x14ac:dyDescent="0.25">
      <c r="A105" s="26"/>
      <c r="B105" s="27"/>
      <c r="C105" s="27"/>
      <c r="D105" s="37" t="s">
        <v>203</v>
      </c>
      <c r="E105" s="30" t="s">
        <v>204</v>
      </c>
      <c r="F105" s="12" t="s">
        <v>16</v>
      </c>
      <c r="G105" s="24" t="s">
        <v>17</v>
      </c>
      <c r="H105" s="25">
        <v>8500000</v>
      </c>
      <c r="I105" s="20">
        <v>8500000</v>
      </c>
    </row>
    <row r="106" spans="1:9" x14ac:dyDescent="0.25">
      <c r="A106" s="26"/>
      <c r="B106" s="27"/>
      <c r="C106" s="27"/>
      <c r="D106" s="36" t="s">
        <v>205</v>
      </c>
      <c r="E106" s="23" t="s">
        <v>206</v>
      </c>
      <c r="F106" s="12" t="s">
        <v>16</v>
      </c>
      <c r="G106" s="24" t="s">
        <v>17</v>
      </c>
      <c r="H106" s="25">
        <v>44290000</v>
      </c>
      <c r="I106" s="20">
        <v>44290000</v>
      </c>
    </row>
    <row r="107" spans="1:9" x14ac:dyDescent="0.25">
      <c r="A107" s="26"/>
      <c r="B107" s="27"/>
      <c r="C107" s="27"/>
      <c r="D107" s="37" t="s">
        <v>207</v>
      </c>
      <c r="E107" s="30" t="s">
        <v>208</v>
      </c>
      <c r="F107" s="12" t="s">
        <v>16</v>
      </c>
      <c r="G107" s="24" t="s">
        <v>17</v>
      </c>
      <c r="H107" s="25">
        <v>44290000</v>
      </c>
      <c r="I107" s="20">
        <v>44290000</v>
      </c>
    </row>
    <row r="108" spans="1:9" x14ac:dyDescent="0.25">
      <c r="A108" s="26"/>
      <c r="B108" s="27"/>
      <c r="C108" s="27"/>
      <c r="D108" s="34" t="s">
        <v>209</v>
      </c>
      <c r="E108" s="30" t="s">
        <v>210</v>
      </c>
      <c r="F108" s="12" t="s">
        <v>16</v>
      </c>
      <c r="G108" s="24" t="s">
        <v>17</v>
      </c>
      <c r="H108" s="25">
        <v>926290000</v>
      </c>
      <c r="I108" s="20">
        <v>926290000</v>
      </c>
    </row>
    <row r="109" spans="1:9" x14ac:dyDescent="0.25">
      <c r="A109" s="26"/>
      <c r="B109" s="27"/>
      <c r="C109" s="27"/>
      <c r="D109" s="36" t="s">
        <v>211</v>
      </c>
      <c r="E109" s="23" t="s">
        <v>212</v>
      </c>
      <c r="F109" s="12" t="s">
        <v>16</v>
      </c>
      <c r="G109" s="24" t="s">
        <v>17</v>
      </c>
      <c r="H109" s="25">
        <v>15574000</v>
      </c>
      <c r="I109" s="20">
        <v>15574000</v>
      </c>
    </row>
    <row r="110" spans="1:9" x14ac:dyDescent="0.25">
      <c r="A110" s="26"/>
      <c r="B110" s="27"/>
      <c r="C110" s="27"/>
      <c r="D110" s="37" t="s">
        <v>213</v>
      </c>
      <c r="E110" s="30" t="s">
        <v>214</v>
      </c>
      <c r="F110" s="12" t="s">
        <v>16</v>
      </c>
      <c r="G110" s="24" t="s">
        <v>17</v>
      </c>
      <c r="H110" s="25">
        <v>15574000</v>
      </c>
      <c r="I110" s="20">
        <v>15574000</v>
      </c>
    </row>
    <row r="111" spans="1:9" x14ac:dyDescent="0.25">
      <c r="A111" s="26"/>
      <c r="B111" s="27"/>
      <c r="C111" s="27"/>
      <c r="D111" s="36" t="s">
        <v>215</v>
      </c>
      <c r="E111" s="23" t="s">
        <v>216</v>
      </c>
      <c r="F111" s="12" t="s">
        <v>16</v>
      </c>
      <c r="G111" s="24" t="s">
        <v>17</v>
      </c>
      <c r="H111" s="25">
        <v>484600000</v>
      </c>
      <c r="I111" s="20">
        <v>484600000</v>
      </c>
    </row>
    <row r="112" spans="1:9" x14ac:dyDescent="0.25">
      <c r="A112" s="26"/>
      <c r="B112" s="27"/>
      <c r="C112" s="27"/>
      <c r="D112" s="37" t="s">
        <v>217</v>
      </c>
      <c r="E112" s="30" t="s">
        <v>218</v>
      </c>
      <c r="F112" s="12" t="s">
        <v>16</v>
      </c>
      <c r="G112" s="24" t="s">
        <v>17</v>
      </c>
      <c r="H112" s="25">
        <v>6800000</v>
      </c>
      <c r="I112" s="20">
        <v>6800000</v>
      </c>
    </row>
    <row r="113" spans="1:9" x14ac:dyDescent="0.25">
      <c r="A113" s="26"/>
      <c r="B113" s="27"/>
      <c r="C113" s="27"/>
      <c r="D113" s="37" t="s">
        <v>219</v>
      </c>
      <c r="E113" s="30" t="s">
        <v>220</v>
      </c>
      <c r="F113" s="12" t="s">
        <v>16</v>
      </c>
      <c r="G113" s="24" t="s">
        <v>17</v>
      </c>
      <c r="H113" s="25">
        <v>110000000</v>
      </c>
      <c r="I113" s="20">
        <v>110000000</v>
      </c>
    </row>
    <row r="114" spans="1:9" x14ac:dyDescent="0.25">
      <c r="A114" s="26"/>
      <c r="B114" s="27"/>
      <c r="C114" s="27"/>
      <c r="D114" s="37" t="s">
        <v>221</v>
      </c>
      <c r="E114" s="30" t="s">
        <v>222</v>
      </c>
      <c r="F114" s="12" t="s">
        <v>16</v>
      </c>
      <c r="G114" s="24" t="s">
        <v>17</v>
      </c>
      <c r="H114" s="25">
        <v>212700000</v>
      </c>
      <c r="I114" s="20">
        <v>212700000</v>
      </c>
    </row>
    <row r="115" spans="1:9" x14ac:dyDescent="0.25">
      <c r="A115" s="26"/>
      <c r="B115" s="27"/>
      <c r="C115" s="27"/>
      <c r="D115" s="37" t="s">
        <v>223</v>
      </c>
      <c r="E115" s="30" t="s">
        <v>224</v>
      </c>
      <c r="F115" s="12" t="s">
        <v>16</v>
      </c>
      <c r="G115" s="24" t="s">
        <v>17</v>
      </c>
      <c r="H115" s="25">
        <v>155100000</v>
      </c>
      <c r="I115" s="20">
        <v>155100000</v>
      </c>
    </row>
    <row r="116" spans="1:9" x14ac:dyDescent="0.25">
      <c r="A116" s="26"/>
      <c r="B116" s="27"/>
      <c r="C116" s="27"/>
      <c r="D116" s="36" t="s">
        <v>225</v>
      </c>
      <c r="E116" s="23" t="s">
        <v>226</v>
      </c>
      <c r="F116" s="12" t="s">
        <v>16</v>
      </c>
      <c r="G116" s="24" t="s">
        <v>17</v>
      </c>
      <c r="H116" s="25">
        <v>313659000</v>
      </c>
      <c r="I116" s="20">
        <v>313659000</v>
      </c>
    </row>
    <row r="117" spans="1:9" x14ac:dyDescent="0.25">
      <c r="A117" s="26"/>
      <c r="B117" s="27"/>
      <c r="C117" s="27"/>
      <c r="D117" s="37" t="s">
        <v>227</v>
      </c>
      <c r="E117" s="30" t="s">
        <v>228</v>
      </c>
      <c r="F117" s="12" t="s">
        <v>16</v>
      </c>
      <c r="G117" s="24" t="s">
        <v>17</v>
      </c>
      <c r="H117" s="25">
        <v>147623000</v>
      </c>
      <c r="I117" s="20">
        <v>147623000</v>
      </c>
    </row>
    <row r="118" spans="1:9" x14ac:dyDescent="0.25">
      <c r="A118" s="26"/>
      <c r="B118" s="27"/>
      <c r="C118" s="27"/>
      <c r="D118" s="37" t="s">
        <v>229</v>
      </c>
      <c r="E118" s="30" t="s">
        <v>230</v>
      </c>
      <c r="F118" s="12" t="s">
        <v>16</v>
      </c>
      <c r="G118" s="24" t="s">
        <v>17</v>
      </c>
      <c r="H118" s="25">
        <v>154000000</v>
      </c>
      <c r="I118" s="20">
        <v>154000000</v>
      </c>
    </row>
    <row r="119" spans="1:9" x14ac:dyDescent="0.25">
      <c r="A119" s="26"/>
      <c r="B119" s="27"/>
      <c r="C119" s="27"/>
      <c r="D119" s="37" t="s">
        <v>231</v>
      </c>
      <c r="E119" s="30" t="s">
        <v>232</v>
      </c>
      <c r="F119" s="12" t="s">
        <v>16</v>
      </c>
      <c r="G119" s="24" t="s">
        <v>17</v>
      </c>
      <c r="H119" s="25">
        <v>12036000</v>
      </c>
      <c r="I119" s="20">
        <v>12036000</v>
      </c>
    </row>
    <row r="120" spans="1:9" x14ac:dyDescent="0.25">
      <c r="A120" s="26"/>
      <c r="B120" s="27"/>
      <c r="C120" s="27"/>
      <c r="D120" s="36" t="s">
        <v>233</v>
      </c>
      <c r="E120" s="23" t="s">
        <v>234</v>
      </c>
      <c r="F120" s="12" t="s">
        <v>16</v>
      </c>
      <c r="G120" s="24" t="s">
        <v>17</v>
      </c>
      <c r="H120" s="25">
        <v>3600000</v>
      </c>
      <c r="I120" s="20">
        <v>3600000</v>
      </c>
    </row>
    <row r="121" spans="1:9" x14ac:dyDescent="0.25">
      <c r="A121" s="26"/>
      <c r="B121" s="27"/>
      <c r="C121" s="27"/>
      <c r="D121" s="37" t="s">
        <v>235</v>
      </c>
      <c r="E121" s="30" t="s">
        <v>236</v>
      </c>
      <c r="F121" s="12" t="s">
        <v>16</v>
      </c>
      <c r="G121" s="24" t="s">
        <v>17</v>
      </c>
      <c r="H121" s="25">
        <v>3600000</v>
      </c>
      <c r="I121" s="20">
        <v>3600000</v>
      </c>
    </row>
    <row r="122" spans="1:9" x14ac:dyDescent="0.25">
      <c r="A122" s="26"/>
      <c r="B122" s="27"/>
      <c r="C122" s="27"/>
      <c r="D122" s="36" t="s">
        <v>237</v>
      </c>
      <c r="E122" s="23" t="s">
        <v>238</v>
      </c>
      <c r="F122" s="12" t="s">
        <v>16</v>
      </c>
      <c r="G122" s="24" t="s">
        <v>17</v>
      </c>
      <c r="H122" s="25">
        <v>108857000</v>
      </c>
      <c r="I122" s="20">
        <v>108857000</v>
      </c>
    </row>
    <row r="123" spans="1:9" x14ac:dyDescent="0.25">
      <c r="A123" s="26"/>
      <c r="B123" s="27"/>
      <c r="C123" s="27"/>
      <c r="D123" s="37" t="s">
        <v>239</v>
      </c>
      <c r="E123" s="30" t="s">
        <v>240</v>
      </c>
      <c r="F123" s="12" t="s">
        <v>16</v>
      </c>
      <c r="G123" s="24" t="s">
        <v>17</v>
      </c>
      <c r="H123" s="25">
        <v>11296000</v>
      </c>
      <c r="I123" s="20">
        <v>11296000</v>
      </c>
    </row>
    <row r="124" spans="1:9" x14ac:dyDescent="0.25">
      <c r="A124" s="26"/>
      <c r="B124" s="27"/>
      <c r="C124" s="27"/>
      <c r="D124" s="37" t="s">
        <v>241</v>
      </c>
      <c r="E124" s="30" t="s">
        <v>242</v>
      </c>
      <c r="F124" s="12" t="s">
        <v>16</v>
      </c>
      <c r="G124" s="24" t="s">
        <v>17</v>
      </c>
      <c r="H124" s="25">
        <v>76000000</v>
      </c>
      <c r="I124" s="20">
        <v>76000000</v>
      </c>
    </row>
    <row r="125" spans="1:9" x14ac:dyDescent="0.25">
      <c r="A125" s="26"/>
      <c r="B125" s="27"/>
      <c r="C125" s="27"/>
      <c r="D125" s="37" t="s">
        <v>243</v>
      </c>
      <c r="E125" s="30" t="s">
        <v>244</v>
      </c>
      <c r="F125" s="12" t="s">
        <v>16</v>
      </c>
      <c r="G125" s="24" t="s">
        <v>17</v>
      </c>
      <c r="H125" s="25">
        <v>10500000</v>
      </c>
      <c r="I125" s="20">
        <v>10500000</v>
      </c>
    </row>
    <row r="126" spans="1:9" x14ac:dyDescent="0.25">
      <c r="A126" s="26"/>
      <c r="B126" s="27"/>
      <c r="C126" s="27"/>
      <c r="D126" s="37" t="s">
        <v>245</v>
      </c>
      <c r="E126" s="30" t="s">
        <v>246</v>
      </c>
      <c r="F126" s="12" t="s">
        <v>16</v>
      </c>
      <c r="G126" s="24" t="s">
        <v>17</v>
      </c>
      <c r="H126" s="25">
        <v>10000000</v>
      </c>
      <c r="I126" s="20">
        <v>10000000</v>
      </c>
    </row>
    <row r="127" spans="1:9" x14ac:dyDescent="0.25">
      <c r="A127" s="26"/>
      <c r="B127" s="27"/>
      <c r="C127" s="27"/>
      <c r="D127" s="37" t="s">
        <v>247</v>
      </c>
      <c r="E127" s="30" t="s">
        <v>248</v>
      </c>
      <c r="F127" s="12" t="s">
        <v>16</v>
      </c>
      <c r="G127" s="24" t="s">
        <v>17</v>
      </c>
      <c r="H127" s="25">
        <v>1061000</v>
      </c>
      <c r="I127" s="20">
        <v>1061000</v>
      </c>
    </row>
    <row r="128" spans="1:9" x14ac:dyDescent="0.25">
      <c r="A128" s="26"/>
      <c r="B128" s="27"/>
      <c r="C128" s="27"/>
      <c r="D128" s="34" t="s">
        <v>249</v>
      </c>
      <c r="E128" s="30" t="s">
        <v>250</v>
      </c>
      <c r="F128" s="12" t="s">
        <v>16</v>
      </c>
      <c r="G128" s="24" t="s">
        <v>17</v>
      </c>
      <c r="H128" s="25">
        <v>167641000</v>
      </c>
      <c r="I128" s="20">
        <v>167641000</v>
      </c>
    </row>
    <row r="129" spans="1:9" x14ac:dyDescent="0.25">
      <c r="A129" s="26"/>
      <c r="B129" s="27"/>
      <c r="C129" s="27"/>
      <c r="D129" s="36" t="s">
        <v>251</v>
      </c>
      <c r="E129" s="23" t="s">
        <v>252</v>
      </c>
      <c r="F129" s="12" t="s">
        <v>16</v>
      </c>
      <c r="G129" s="24" t="s">
        <v>17</v>
      </c>
      <c r="H129" s="25">
        <v>34900000</v>
      </c>
      <c r="I129" s="20">
        <v>34900000</v>
      </c>
    </row>
    <row r="130" spans="1:9" x14ac:dyDescent="0.25">
      <c r="A130" s="26"/>
      <c r="B130" s="27"/>
      <c r="C130" s="27"/>
      <c r="D130" s="37" t="s">
        <v>253</v>
      </c>
      <c r="E130" s="30" t="s">
        <v>254</v>
      </c>
      <c r="F130" s="12" t="s">
        <v>16</v>
      </c>
      <c r="G130" s="24" t="s">
        <v>17</v>
      </c>
      <c r="H130" s="25">
        <v>34900000</v>
      </c>
      <c r="I130" s="20">
        <v>34900000</v>
      </c>
    </row>
    <row r="131" spans="1:9" x14ac:dyDescent="0.25">
      <c r="A131" s="26"/>
      <c r="B131" s="27"/>
      <c r="C131" s="27"/>
      <c r="D131" s="36" t="s">
        <v>255</v>
      </c>
      <c r="E131" s="23" t="s">
        <v>256</v>
      </c>
      <c r="F131" s="12" t="s">
        <v>16</v>
      </c>
      <c r="G131" s="24" t="s">
        <v>17</v>
      </c>
      <c r="H131" s="25">
        <v>50141000</v>
      </c>
      <c r="I131" s="20">
        <v>50141000</v>
      </c>
    </row>
    <row r="132" spans="1:9" x14ac:dyDescent="0.25">
      <c r="A132" s="26"/>
      <c r="B132" s="27"/>
      <c r="C132" s="27"/>
      <c r="D132" s="37" t="s">
        <v>257</v>
      </c>
      <c r="E132" s="30" t="s">
        <v>258</v>
      </c>
      <c r="F132" s="12" t="s">
        <v>16</v>
      </c>
      <c r="G132" s="24" t="s">
        <v>17</v>
      </c>
      <c r="H132" s="25">
        <v>50141000</v>
      </c>
      <c r="I132" s="20">
        <v>50141000</v>
      </c>
    </row>
    <row r="133" spans="1:9" x14ac:dyDescent="0.25">
      <c r="A133" s="26"/>
      <c r="B133" s="27"/>
      <c r="C133" s="27"/>
      <c r="D133" s="36" t="s">
        <v>259</v>
      </c>
      <c r="E133" s="23" t="s">
        <v>260</v>
      </c>
      <c r="F133" s="12" t="s">
        <v>16</v>
      </c>
      <c r="G133" s="24" t="s">
        <v>17</v>
      </c>
      <c r="H133" s="25">
        <v>6100000</v>
      </c>
      <c r="I133" s="20">
        <v>6100000</v>
      </c>
    </row>
    <row r="134" spans="1:9" x14ac:dyDescent="0.25">
      <c r="A134" s="26"/>
      <c r="B134" s="27"/>
      <c r="C134" s="27"/>
      <c r="D134" s="37" t="s">
        <v>261</v>
      </c>
      <c r="E134" s="30" t="s">
        <v>262</v>
      </c>
      <c r="F134" s="12" t="s">
        <v>16</v>
      </c>
      <c r="G134" s="24" t="s">
        <v>17</v>
      </c>
      <c r="H134" s="25">
        <v>3600000</v>
      </c>
      <c r="I134" s="20">
        <v>3600000</v>
      </c>
    </row>
    <row r="135" spans="1:9" x14ac:dyDescent="0.25">
      <c r="A135" s="26"/>
      <c r="B135" s="27"/>
      <c r="C135" s="27"/>
      <c r="D135" s="37" t="s">
        <v>263</v>
      </c>
      <c r="E135" s="30" t="s">
        <v>264</v>
      </c>
      <c r="F135" s="12" t="s">
        <v>16</v>
      </c>
      <c r="G135" s="24" t="s">
        <v>17</v>
      </c>
      <c r="H135" s="25">
        <v>2500000</v>
      </c>
      <c r="I135" s="20">
        <v>2500000</v>
      </c>
    </row>
    <row r="136" spans="1:9" x14ac:dyDescent="0.25">
      <c r="A136" s="26"/>
      <c r="B136" s="27"/>
      <c r="C136" s="27"/>
      <c r="D136" s="36" t="s">
        <v>265</v>
      </c>
      <c r="E136" s="23" t="s">
        <v>266</v>
      </c>
      <c r="F136" s="12" t="s">
        <v>16</v>
      </c>
      <c r="G136" s="24" t="s">
        <v>17</v>
      </c>
      <c r="H136" s="25">
        <v>76500000</v>
      </c>
      <c r="I136" s="20">
        <v>76500000</v>
      </c>
    </row>
    <row r="137" spans="1:9" x14ac:dyDescent="0.25">
      <c r="A137" s="26"/>
      <c r="B137" s="27"/>
      <c r="C137" s="27"/>
      <c r="D137" s="37" t="s">
        <v>267</v>
      </c>
      <c r="E137" s="30" t="s">
        <v>268</v>
      </c>
      <c r="F137" s="12" t="s">
        <v>16</v>
      </c>
      <c r="G137" s="24" t="s">
        <v>17</v>
      </c>
      <c r="H137" s="25">
        <v>76500000</v>
      </c>
      <c r="I137" s="20">
        <v>76500000</v>
      </c>
    </row>
    <row r="138" spans="1:9" x14ac:dyDescent="0.25">
      <c r="A138" s="26"/>
      <c r="B138" s="27"/>
      <c r="C138" s="27"/>
      <c r="D138" s="31" t="s">
        <v>269</v>
      </c>
      <c r="E138" s="23" t="s">
        <v>270</v>
      </c>
      <c r="F138" s="12" t="s">
        <v>16</v>
      </c>
      <c r="G138" s="24" t="s">
        <v>17</v>
      </c>
      <c r="H138" s="25">
        <v>206000</v>
      </c>
      <c r="I138" s="20">
        <v>206000</v>
      </c>
    </row>
    <row r="139" spans="1:9" x14ac:dyDescent="0.25">
      <c r="A139" s="26"/>
      <c r="B139" s="27"/>
      <c r="C139" s="27"/>
      <c r="D139" s="32" t="s">
        <v>271</v>
      </c>
      <c r="E139" s="30" t="s">
        <v>272</v>
      </c>
      <c r="F139" s="12" t="s">
        <v>16</v>
      </c>
      <c r="G139" s="24" t="s">
        <v>17</v>
      </c>
      <c r="H139" s="25">
        <v>206000</v>
      </c>
      <c r="I139" s="20">
        <v>206000</v>
      </c>
    </row>
    <row r="140" spans="1:9" x14ac:dyDescent="0.25">
      <c r="A140" s="26"/>
      <c r="B140" s="27"/>
      <c r="C140" s="27"/>
      <c r="D140" s="42" t="s">
        <v>273</v>
      </c>
      <c r="E140" s="23" t="s">
        <v>274</v>
      </c>
      <c r="F140" s="12" t="s">
        <v>16</v>
      </c>
      <c r="G140" s="24" t="s">
        <v>17</v>
      </c>
      <c r="H140" s="25">
        <v>206000</v>
      </c>
      <c r="I140" s="20">
        <v>206000</v>
      </c>
    </row>
    <row r="141" spans="1:9" x14ac:dyDescent="0.25">
      <c r="A141" s="26"/>
      <c r="B141" s="27"/>
      <c r="C141" s="27"/>
      <c r="D141" s="29" t="s">
        <v>275</v>
      </c>
      <c r="E141" s="30" t="s">
        <v>276</v>
      </c>
      <c r="F141" s="12" t="s">
        <v>16</v>
      </c>
      <c r="G141" s="24" t="s">
        <v>17</v>
      </c>
      <c r="H141" s="25">
        <v>25474384000</v>
      </c>
      <c r="I141" s="20">
        <v>25474384000</v>
      </c>
    </row>
    <row r="142" spans="1:9" x14ac:dyDescent="0.25">
      <c r="A142" s="26"/>
      <c r="B142" s="27"/>
      <c r="C142" s="27"/>
      <c r="D142" s="43"/>
      <c r="E142" s="43"/>
      <c r="F142" s="12" t="s">
        <v>18</v>
      </c>
      <c r="G142" s="24" t="s">
        <v>19</v>
      </c>
      <c r="H142" s="25">
        <v>1074645000</v>
      </c>
      <c r="I142" s="20">
        <v>1074645000</v>
      </c>
    </row>
    <row r="143" spans="1:9" x14ac:dyDescent="0.25">
      <c r="A143" s="26"/>
      <c r="B143" s="27"/>
      <c r="C143" s="27"/>
      <c r="D143" s="31" t="s">
        <v>277</v>
      </c>
      <c r="E143" s="23" t="s">
        <v>278</v>
      </c>
      <c r="F143" s="12" t="s">
        <v>16</v>
      </c>
      <c r="G143" s="24" t="s">
        <v>17</v>
      </c>
      <c r="H143" s="25">
        <v>25474384000</v>
      </c>
      <c r="I143" s="20">
        <v>25474384000</v>
      </c>
    </row>
    <row r="144" spans="1:9" x14ac:dyDescent="0.25">
      <c r="A144" s="26"/>
      <c r="B144" s="27"/>
      <c r="C144" s="27"/>
      <c r="D144" s="28"/>
      <c r="E144" s="28"/>
      <c r="F144" s="12" t="s">
        <v>18</v>
      </c>
      <c r="G144" s="24" t="s">
        <v>19</v>
      </c>
      <c r="H144" s="25">
        <v>1074645000</v>
      </c>
      <c r="I144" s="20">
        <v>1074645000</v>
      </c>
    </row>
    <row r="145" spans="1:9" x14ac:dyDescent="0.25">
      <c r="A145" s="26"/>
      <c r="B145" s="27"/>
      <c r="C145" s="27"/>
      <c r="D145" s="32" t="s">
        <v>279</v>
      </c>
      <c r="E145" s="30" t="s">
        <v>280</v>
      </c>
      <c r="F145" s="12" t="s">
        <v>16</v>
      </c>
      <c r="G145" s="24" t="s">
        <v>17</v>
      </c>
      <c r="H145" s="25">
        <v>25474384000</v>
      </c>
      <c r="I145" s="20">
        <v>25474384000</v>
      </c>
    </row>
    <row r="146" spans="1:9" x14ac:dyDescent="0.25">
      <c r="A146" s="26"/>
      <c r="B146" s="27"/>
      <c r="C146" s="27"/>
      <c r="D146" s="43"/>
      <c r="E146" s="43"/>
      <c r="F146" s="12" t="s">
        <v>18</v>
      </c>
      <c r="G146" s="24" t="s">
        <v>19</v>
      </c>
      <c r="H146" s="25">
        <v>1074645000</v>
      </c>
      <c r="I146" s="20">
        <v>1074645000</v>
      </c>
    </row>
    <row r="147" spans="1:9" x14ac:dyDescent="0.25">
      <c r="A147" s="26"/>
      <c r="B147" s="27"/>
      <c r="C147" s="27"/>
      <c r="D147" s="33" t="s">
        <v>281</v>
      </c>
      <c r="E147" s="23" t="s">
        <v>282</v>
      </c>
      <c r="F147" s="12" t="s">
        <v>16</v>
      </c>
      <c r="G147" s="24" t="s">
        <v>17</v>
      </c>
      <c r="H147" s="25">
        <v>14186915000</v>
      </c>
      <c r="I147" s="20">
        <v>14186915000</v>
      </c>
    </row>
    <row r="148" spans="1:9" x14ac:dyDescent="0.25">
      <c r="A148" s="26"/>
      <c r="B148" s="27"/>
      <c r="C148" s="27"/>
      <c r="D148" s="28"/>
      <c r="E148" s="28"/>
      <c r="F148" s="12" t="s">
        <v>18</v>
      </c>
      <c r="G148" s="24" t="s">
        <v>19</v>
      </c>
      <c r="H148" s="25">
        <v>1074645000</v>
      </c>
      <c r="I148" s="20">
        <v>1074645000</v>
      </c>
    </row>
    <row r="149" spans="1:9" x14ac:dyDescent="0.25">
      <c r="A149" s="26"/>
      <c r="B149" s="27"/>
      <c r="C149" s="27"/>
      <c r="D149" s="34" t="s">
        <v>283</v>
      </c>
      <c r="E149" s="30" t="s">
        <v>284</v>
      </c>
      <c r="F149" s="12" t="s">
        <v>16</v>
      </c>
      <c r="G149" s="24" t="s">
        <v>17</v>
      </c>
      <c r="H149" s="25">
        <v>14186915000</v>
      </c>
      <c r="I149" s="20">
        <v>14186915000</v>
      </c>
    </row>
    <row r="150" spans="1:9" x14ac:dyDescent="0.25">
      <c r="A150" s="26"/>
      <c r="B150" s="27"/>
      <c r="C150" s="27"/>
      <c r="D150" s="43"/>
      <c r="E150" s="43"/>
      <c r="F150" s="12" t="s">
        <v>18</v>
      </c>
      <c r="G150" s="24" t="s">
        <v>19</v>
      </c>
      <c r="H150" s="25">
        <v>1074645000</v>
      </c>
      <c r="I150" s="20">
        <v>1074645000</v>
      </c>
    </row>
    <row r="151" spans="1:9" x14ac:dyDescent="0.25">
      <c r="A151" s="26"/>
      <c r="B151" s="27"/>
      <c r="C151" s="27"/>
      <c r="D151" s="35" t="s">
        <v>285</v>
      </c>
      <c r="E151" s="23" t="s">
        <v>286</v>
      </c>
      <c r="F151" s="12" t="s">
        <v>16</v>
      </c>
      <c r="G151" s="24" t="s">
        <v>17</v>
      </c>
      <c r="H151" s="25">
        <v>9195312000</v>
      </c>
      <c r="I151" s="20">
        <v>9195312000</v>
      </c>
    </row>
    <row r="152" spans="1:9" x14ac:dyDescent="0.25">
      <c r="A152" s="26"/>
      <c r="B152" s="27"/>
      <c r="C152" s="27"/>
      <c r="D152" s="28"/>
      <c r="E152" s="28"/>
      <c r="F152" s="12" t="s">
        <v>18</v>
      </c>
      <c r="G152" s="24" t="s">
        <v>19</v>
      </c>
      <c r="H152" s="25">
        <v>1074645000</v>
      </c>
      <c r="I152" s="20">
        <v>1074645000</v>
      </c>
    </row>
    <row r="153" spans="1:9" x14ac:dyDescent="0.25">
      <c r="A153" s="26"/>
      <c r="B153" s="27"/>
      <c r="C153" s="27"/>
      <c r="D153" s="35" t="s">
        <v>287</v>
      </c>
      <c r="E153" s="23" t="s">
        <v>288</v>
      </c>
      <c r="F153" s="12" t="s">
        <v>16</v>
      </c>
      <c r="G153" s="24" t="s">
        <v>17</v>
      </c>
      <c r="H153" s="25">
        <v>4991603000</v>
      </c>
      <c r="I153" s="20">
        <v>4991603000</v>
      </c>
    </row>
    <row r="154" spans="1:9" x14ac:dyDescent="0.25">
      <c r="A154" s="26"/>
      <c r="B154" s="27"/>
      <c r="C154" s="27"/>
      <c r="D154" s="33" t="s">
        <v>289</v>
      </c>
      <c r="E154" s="23" t="s">
        <v>290</v>
      </c>
      <c r="F154" s="12" t="s">
        <v>16</v>
      </c>
      <c r="G154" s="24" t="s">
        <v>17</v>
      </c>
      <c r="H154" s="25">
        <v>11287469000</v>
      </c>
      <c r="I154" s="20">
        <v>11287469000</v>
      </c>
    </row>
    <row r="155" spans="1:9" x14ac:dyDescent="0.25">
      <c r="A155" s="26"/>
      <c r="B155" s="27"/>
      <c r="C155" s="27"/>
      <c r="D155" s="34" t="s">
        <v>291</v>
      </c>
      <c r="E155" s="30" t="s">
        <v>292</v>
      </c>
      <c r="F155" s="12" t="s">
        <v>16</v>
      </c>
      <c r="G155" s="24" t="s">
        <v>17</v>
      </c>
      <c r="H155" s="25">
        <v>11287469000</v>
      </c>
      <c r="I155" s="20">
        <v>11287469000</v>
      </c>
    </row>
    <row r="156" spans="1:9" x14ac:dyDescent="0.25">
      <c r="A156" s="26"/>
      <c r="B156" s="27"/>
      <c r="C156" s="27"/>
      <c r="D156" s="35" t="s">
        <v>293</v>
      </c>
      <c r="E156" s="23" t="s">
        <v>294</v>
      </c>
      <c r="F156" s="12" t="s">
        <v>16</v>
      </c>
      <c r="G156" s="24" t="s">
        <v>17</v>
      </c>
      <c r="H156" s="25">
        <v>4327347000</v>
      </c>
      <c r="I156" s="20">
        <v>4327347000</v>
      </c>
    </row>
    <row r="157" spans="1:9" x14ac:dyDescent="0.25">
      <c r="A157" s="26"/>
      <c r="B157" s="27"/>
      <c r="C157" s="27"/>
      <c r="D157" s="35" t="s">
        <v>295</v>
      </c>
      <c r="E157" s="23" t="s">
        <v>296</v>
      </c>
      <c r="F157" s="12" t="s">
        <v>16</v>
      </c>
      <c r="G157" s="24" t="s">
        <v>17</v>
      </c>
      <c r="H157" s="25">
        <v>4787955000</v>
      </c>
      <c r="I157" s="20">
        <v>4787955000</v>
      </c>
    </row>
    <row r="158" spans="1:9" x14ac:dyDescent="0.25">
      <c r="A158" s="44"/>
      <c r="B158" s="45"/>
      <c r="C158" s="45"/>
      <c r="D158" s="35" t="s">
        <v>297</v>
      </c>
      <c r="E158" s="23" t="s">
        <v>298</v>
      </c>
      <c r="F158" s="46" t="s">
        <v>16</v>
      </c>
      <c r="G158" s="47" t="s">
        <v>17</v>
      </c>
      <c r="H158" s="25">
        <v>2172167000</v>
      </c>
      <c r="I158" s="20">
        <v>2172167000</v>
      </c>
    </row>
  </sheetData>
  <pageMargins left="0.7" right="0.7" top="0.75" bottom="0.75" header="0.3" footer="0.3"/>
  <customProperties>
    <customPr name="_pios_id" r:id="rId1"/>
    <customPr name="CofWorksheetType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3DD1E7-8F5D-4C08-955C-F8BDF68B8966}">
  <dimension ref="A1:E149"/>
  <sheetViews>
    <sheetView tabSelected="1" workbookViewId="0">
      <pane ySplit="4" topLeftCell="A137" activePane="bottomLeft" state="frozen"/>
      <selection pane="bottomLeft" activeCell="I143" sqref="I143"/>
    </sheetView>
  </sheetViews>
  <sheetFormatPr baseColWidth="10" defaultRowHeight="15" x14ac:dyDescent="0.25"/>
  <cols>
    <col min="1" max="1" width="23.7109375" customWidth="1"/>
    <col min="2" max="2" width="51.42578125" customWidth="1"/>
    <col min="3" max="3" width="13" customWidth="1"/>
    <col min="4" max="4" width="21.42578125" customWidth="1"/>
    <col min="5" max="5" width="15.28515625" customWidth="1"/>
    <col min="6" max="6" width="13.7109375" bestFit="1" customWidth="1"/>
  </cols>
  <sheetData>
    <row r="1" spans="1:5" x14ac:dyDescent="0.25">
      <c r="A1" s="48" t="s">
        <v>440</v>
      </c>
    </row>
    <row r="2" spans="1:5" x14ac:dyDescent="0.25">
      <c r="A2" s="48" t="s">
        <v>446</v>
      </c>
    </row>
    <row r="4" spans="1:5" x14ac:dyDescent="0.25">
      <c r="A4" s="49" t="s">
        <v>441</v>
      </c>
      <c r="B4" s="49" t="s">
        <v>442</v>
      </c>
      <c r="C4" s="49" t="s">
        <v>443</v>
      </c>
      <c r="D4" s="49" t="s">
        <v>444</v>
      </c>
      <c r="E4" s="50" t="s">
        <v>445</v>
      </c>
    </row>
    <row r="5" spans="1:5" x14ac:dyDescent="0.25">
      <c r="A5" s="49" t="s">
        <v>299</v>
      </c>
      <c r="B5" s="56" t="s">
        <v>15</v>
      </c>
      <c r="C5" s="55"/>
      <c r="D5" s="55"/>
      <c r="E5" s="50">
        <f>+E6+E134</f>
        <v>38865190000</v>
      </c>
    </row>
    <row r="6" spans="1:5" x14ac:dyDescent="0.25">
      <c r="A6" s="49" t="s">
        <v>300</v>
      </c>
      <c r="B6" s="57" t="s">
        <v>21</v>
      </c>
      <c r="C6" s="55" t="s">
        <v>16</v>
      </c>
      <c r="D6" s="55" t="s">
        <v>17</v>
      </c>
      <c r="E6" s="50">
        <v>12316161000</v>
      </c>
    </row>
    <row r="7" spans="1:5" x14ac:dyDescent="0.25">
      <c r="A7" s="51" t="s">
        <v>301</v>
      </c>
      <c r="B7" s="54" t="s">
        <v>23</v>
      </c>
      <c r="C7" s="52" t="s">
        <v>16</v>
      </c>
      <c r="D7" s="52" t="s">
        <v>17</v>
      </c>
      <c r="E7" s="53">
        <v>10647655000</v>
      </c>
    </row>
    <row r="8" spans="1:5" x14ac:dyDescent="0.25">
      <c r="A8" s="51" t="s">
        <v>302</v>
      </c>
      <c r="B8" s="58" t="s">
        <v>25</v>
      </c>
      <c r="C8" s="52" t="s">
        <v>16</v>
      </c>
      <c r="D8" s="52" t="s">
        <v>17</v>
      </c>
      <c r="E8" s="53">
        <v>10647655000</v>
      </c>
    </row>
    <row r="9" spans="1:5" x14ac:dyDescent="0.25">
      <c r="A9" s="51" t="s">
        <v>303</v>
      </c>
      <c r="B9" s="54" t="s">
        <v>27</v>
      </c>
      <c r="C9" s="52" t="s">
        <v>16</v>
      </c>
      <c r="D9" s="52" t="s">
        <v>17</v>
      </c>
      <c r="E9" s="53">
        <v>7800983000</v>
      </c>
    </row>
    <row r="10" spans="1:5" x14ac:dyDescent="0.25">
      <c r="A10" s="51" t="s">
        <v>304</v>
      </c>
      <c r="B10" s="58" t="s">
        <v>29</v>
      </c>
      <c r="C10" s="52" t="s">
        <v>16</v>
      </c>
      <c r="D10" s="52" t="s">
        <v>17</v>
      </c>
      <c r="E10" s="53">
        <v>7014876000</v>
      </c>
    </row>
    <row r="11" spans="1:5" x14ac:dyDescent="0.25">
      <c r="A11" s="51" t="s">
        <v>305</v>
      </c>
      <c r="B11" s="54" t="s">
        <v>31</v>
      </c>
      <c r="C11" s="52" t="s">
        <v>16</v>
      </c>
      <c r="D11" s="52" t="s">
        <v>17</v>
      </c>
      <c r="E11" s="53">
        <v>4039946000</v>
      </c>
    </row>
    <row r="12" spans="1:5" x14ac:dyDescent="0.25">
      <c r="A12" s="51" t="s">
        <v>306</v>
      </c>
      <c r="B12" s="54" t="s">
        <v>33</v>
      </c>
      <c r="C12" s="52" t="s">
        <v>16</v>
      </c>
      <c r="D12" s="52" t="s">
        <v>17</v>
      </c>
      <c r="E12" s="53">
        <v>17590000</v>
      </c>
    </row>
    <row r="13" spans="1:5" x14ac:dyDescent="0.25">
      <c r="A13" s="51" t="s">
        <v>307</v>
      </c>
      <c r="B13" s="54" t="s">
        <v>35</v>
      </c>
      <c r="C13" s="52" t="s">
        <v>16</v>
      </c>
      <c r="D13" s="52" t="s">
        <v>17</v>
      </c>
      <c r="E13" s="53">
        <v>501339000</v>
      </c>
    </row>
    <row r="14" spans="1:5" x14ac:dyDescent="0.25">
      <c r="A14" s="51" t="s">
        <v>308</v>
      </c>
      <c r="B14" s="54" t="s">
        <v>37</v>
      </c>
      <c r="C14" s="52" t="s">
        <v>16</v>
      </c>
      <c r="D14" s="52" t="s">
        <v>17</v>
      </c>
      <c r="E14" s="53">
        <v>14127000</v>
      </c>
    </row>
    <row r="15" spans="1:5" x14ac:dyDescent="0.25">
      <c r="A15" s="51" t="s">
        <v>309</v>
      </c>
      <c r="B15" s="54" t="s">
        <v>39</v>
      </c>
      <c r="C15" s="52" t="s">
        <v>16</v>
      </c>
      <c r="D15" s="52" t="s">
        <v>17</v>
      </c>
      <c r="E15" s="53">
        <v>22746000</v>
      </c>
    </row>
    <row r="16" spans="1:5" x14ac:dyDescent="0.25">
      <c r="A16" s="51" t="s">
        <v>310</v>
      </c>
      <c r="B16" s="54" t="s">
        <v>41</v>
      </c>
      <c r="C16" s="52" t="s">
        <v>16</v>
      </c>
      <c r="D16" s="52" t="s">
        <v>17</v>
      </c>
      <c r="E16" s="53">
        <v>140232000</v>
      </c>
    </row>
    <row r="17" spans="1:5" x14ac:dyDescent="0.25">
      <c r="A17" s="51" t="s">
        <v>311</v>
      </c>
      <c r="B17" s="54" t="s">
        <v>43</v>
      </c>
      <c r="C17" s="52" t="s">
        <v>16</v>
      </c>
      <c r="D17" s="52" t="s">
        <v>17</v>
      </c>
      <c r="E17" s="53">
        <v>886328000</v>
      </c>
    </row>
    <row r="18" spans="1:5" x14ac:dyDescent="0.25">
      <c r="A18" s="51" t="s">
        <v>312</v>
      </c>
      <c r="B18" s="58" t="s">
        <v>45</v>
      </c>
      <c r="C18" s="52" t="s">
        <v>16</v>
      </c>
      <c r="D18" s="52" t="s">
        <v>17</v>
      </c>
      <c r="E18" s="53">
        <v>598950000</v>
      </c>
    </row>
    <row r="19" spans="1:5" x14ac:dyDescent="0.25">
      <c r="A19" s="51" t="s">
        <v>313</v>
      </c>
      <c r="B19" s="58" t="s">
        <v>47</v>
      </c>
      <c r="C19" s="52" t="s">
        <v>16</v>
      </c>
      <c r="D19" s="52" t="s">
        <v>17</v>
      </c>
      <c r="E19" s="53">
        <v>287378000</v>
      </c>
    </row>
    <row r="20" spans="1:5" x14ac:dyDescent="0.25">
      <c r="A20" s="51" t="s">
        <v>314</v>
      </c>
      <c r="B20" s="54" t="s">
        <v>49</v>
      </c>
      <c r="C20" s="52" t="s">
        <v>16</v>
      </c>
      <c r="D20" s="52" t="s">
        <v>17</v>
      </c>
      <c r="E20" s="53">
        <v>1392568000</v>
      </c>
    </row>
    <row r="21" spans="1:5" x14ac:dyDescent="0.25">
      <c r="A21" s="51" t="s">
        <v>315</v>
      </c>
      <c r="B21" s="58" t="s">
        <v>51</v>
      </c>
      <c r="C21" s="52" t="s">
        <v>16</v>
      </c>
      <c r="D21" s="52" t="s">
        <v>17</v>
      </c>
      <c r="E21" s="53">
        <v>786107000</v>
      </c>
    </row>
    <row r="22" spans="1:5" x14ac:dyDescent="0.25">
      <c r="A22" s="51" t="s">
        <v>316</v>
      </c>
      <c r="B22" s="54" t="s">
        <v>53</v>
      </c>
      <c r="C22" s="52" t="s">
        <v>16</v>
      </c>
      <c r="D22" s="52" t="s">
        <v>17</v>
      </c>
      <c r="E22" s="53">
        <v>658754000</v>
      </c>
    </row>
    <row r="23" spans="1:5" x14ac:dyDescent="0.25">
      <c r="A23" s="51" t="s">
        <v>317</v>
      </c>
      <c r="B23" s="54" t="s">
        <v>55</v>
      </c>
      <c r="C23" s="52" t="s">
        <v>16</v>
      </c>
      <c r="D23" s="52" t="s">
        <v>17</v>
      </c>
      <c r="E23" s="53">
        <v>127353000</v>
      </c>
    </row>
    <row r="24" spans="1:5" x14ac:dyDescent="0.25">
      <c r="A24" s="51" t="s">
        <v>318</v>
      </c>
      <c r="B24" s="58" t="s">
        <v>57</v>
      </c>
      <c r="C24" s="52" t="s">
        <v>16</v>
      </c>
      <c r="D24" s="52" t="s">
        <v>17</v>
      </c>
      <c r="E24" s="53">
        <v>127353000</v>
      </c>
    </row>
    <row r="25" spans="1:5" x14ac:dyDescent="0.25">
      <c r="A25" s="51" t="s">
        <v>319</v>
      </c>
      <c r="B25" s="54" t="s">
        <v>59</v>
      </c>
      <c r="C25" s="52" t="s">
        <v>16</v>
      </c>
      <c r="D25" s="52" t="s">
        <v>17</v>
      </c>
      <c r="E25" s="53">
        <v>2701855000</v>
      </c>
    </row>
    <row r="26" spans="1:5" x14ac:dyDescent="0.25">
      <c r="A26" s="51" t="s">
        <v>320</v>
      </c>
      <c r="B26" s="58" t="s">
        <v>61</v>
      </c>
      <c r="C26" s="52" t="s">
        <v>16</v>
      </c>
      <c r="D26" s="52" t="s">
        <v>17</v>
      </c>
      <c r="E26" s="53">
        <v>746622000</v>
      </c>
    </row>
    <row r="27" spans="1:5" x14ac:dyDescent="0.25">
      <c r="A27" s="51" t="s">
        <v>321</v>
      </c>
      <c r="B27" s="54" t="s">
        <v>63</v>
      </c>
      <c r="C27" s="52" t="s">
        <v>16</v>
      </c>
      <c r="D27" s="52" t="s">
        <v>17</v>
      </c>
      <c r="E27" s="53">
        <v>420738000</v>
      </c>
    </row>
    <row r="28" spans="1:5" x14ac:dyDescent="0.25">
      <c r="A28" s="51" t="s">
        <v>322</v>
      </c>
      <c r="B28" s="54" t="s">
        <v>65</v>
      </c>
      <c r="C28" s="52" t="s">
        <v>16</v>
      </c>
      <c r="D28" s="52" t="s">
        <v>17</v>
      </c>
      <c r="E28" s="53">
        <v>325884000</v>
      </c>
    </row>
    <row r="29" spans="1:5" x14ac:dyDescent="0.25">
      <c r="A29" s="51" t="s">
        <v>323</v>
      </c>
      <c r="B29" s="58" t="s">
        <v>67</v>
      </c>
      <c r="C29" s="52" t="s">
        <v>16</v>
      </c>
      <c r="D29" s="52" t="s">
        <v>17</v>
      </c>
      <c r="E29" s="53">
        <v>528865000</v>
      </c>
    </row>
    <row r="30" spans="1:5" x14ac:dyDescent="0.25">
      <c r="A30" s="51" t="s">
        <v>324</v>
      </c>
      <c r="B30" s="54" t="s">
        <v>69</v>
      </c>
      <c r="C30" s="52" t="s">
        <v>16</v>
      </c>
      <c r="D30" s="52" t="s">
        <v>17</v>
      </c>
      <c r="E30" s="53">
        <v>528865000</v>
      </c>
    </row>
    <row r="31" spans="1:5" x14ac:dyDescent="0.25">
      <c r="A31" s="51" t="s">
        <v>325</v>
      </c>
      <c r="B31" s="58" t="s">
        <v>71</v>
      </c>
      <c r="C31" s="52" t="s">
        <v>16</v>
      </c>
      <c r="D31" s="52" t="s">
        <v>17</v>
      </c>
      <c r="E31" s="53">
        <v>728361000</v>
      </c>
    </row>
    <row r="32" spans="1:5" x14ac:dyDescent="0.25">
      <c r="A32" s="51" t="s">
        <v>326</v>
      </c>
      <c r="B32" s="54" t="s">
        <v>73</v>
      </c>
      <c r="C32" s="52" t="s">
        <v>16</v>
      </c>
      <c r="D32" s="52" t="s">
        <v>17</v>
      </c>
      <c r="E32" s="53">
        <v>452477000</v>
      </c>
    </row>
    <row r="33" spans="1:5" x14ac:dyDescent="0.25">
      <c r="A33" s="51" t="s">
        <v>327</v>
      </c>
      <c r="B33" s="54" t="s">
        <v>75</v>
      </c>
      <c r="C33" s="52" t="s">
        <v>16</v>
      </c>
      <c r="D33" s="52" t="s">
        <v>17</v>
      </c>
      <c r="E33" s="53">
        <v>275884000</v>
      </c>
    </row>
    <row r="34" spans="1:5" x14ac:dyDescent="0.25">
      <c r="A34" s="51" t="s">
        <v>328</v>
      </c>
      <c r="B34" s="58" t="s">
        <v>77</v>
      </c>
      <c r="C34" s="52" t="s">
        <v>16</v>
      </c>
      <c r="D34" s="52" t="s">
        <v>17</v>
      </c>
      <c r="E34" s="53">
        <v>287284000</v>
      </c>
    </row>
    <row r="35" spans="1:5" x14ac:dyDescent="0.25">
      <c r="A35" s="51" t="s">
        <v>329</v>
      </c>
      <c r="B35" s="54" t="s">
        <v>79</v>
      </c>
      <c r="C35" s="52" t="s">
        <v>16</v>
      </c>
      <c r="D35" s="52" t="s">
        <v>17</v>
      </c>
      <c r="E35" s="53">
        <v>287284000</v>
      </c>
    </row>
    <row r="36" spans="1:5" x14ac:dyDescent="0.25">
      <c r="A36" s="51" t="s">
        <v>330</v>
      </c>
      <c r="B36" s="58" t="s">
        <v>81</v>
      </c>
      <c r="C36" s="52" t="s">
        <v>16</v>
      </c>
      <c r="D36" s="52" t="s">
        <v>17</v>
      </c>
      <c r="E36" s="53">
        <v>54269000</v>
      </c>
    </row>
    <row r="37" spans="1:5" x14ac:dyDescent="0.25">
      <c r="A37" s="51" t="s">
        <v>331</v>
      </c>
      <c r="B37" s="54" t="s">
        <v>83</v>
      </c>
      <c r="C37" s="52" t="s">
        <v>16</v>
      </c>
      <c r="D37" s="52" t="s">
        <v>17</v>
      </c>
      <c r="E37" s="53">
        <v>54269000</v>
      </c>
    </row>
    <row r="38" spans="1:5" x14ac:dyDescent="0.25">
      <c r="A38" s="51" t="s">
        <v>332</v>
      </c>
      <c r="B38" s="58" t="s">
        <v>85</v>
      </c>
      <c r="C38" s="52" t="s">
        <v>16</v>
      </c>
      <c r="D38" s="52" t="s">
        <v>17</v>
      </c>
      <c r="E38" s="53">
        <v>215472000</v>
      </c>
    </row>
    <row r="39" spans="1:5" x14ac:dyDescent="0.25">
      <c r="A39" s="51" t="s">
        <v>333</v>
      </c>
      <c r="B39" s="58" t="s">
        <v>87</v>
      </c>
      <c r="C39" s="52" t="s">
        <v>16</v>
      </c>
      <c r="D39" s="52" t="s">
        <v>17</v>
      </c>
      <c r="E39" s="53">
        <v>35917000</v>
      </c>
    </row>
    <row r="40" spans="1:5" x14ac:dyDescent="0.25">
      <c r="A40" s="51" t="s">
        <v>334</v>
      </c>
      <c r="B40" s="58" t="s">
        <v>89</v>
      </c>
      <c r="C40" s="52" t="s">
        <v>16</v>
      </c>
      <c r="D40" s="52" t="s">
        <v>17</v>
      </c>
      <c r="E40" s="53">
        <v>35917000</v>
      </c>
    </row>
    <row r="41" spans="1:5" x14ac:dyDescent="0.25">
      <c r="A41" s="51" t="s">
        <v>335</v>
      </c>
      <c r="B41" s="58" t="s">
        <v>91</v>
      </c>
      <c r="C41" s="52" t="s">
        <v>16</v>
      </c>
      <c r="D41" s="52" t="s">
        <v>17</v>
      </c>
      <c r="E41" s="53">
        <v>69148000</v>
      </c>
    </row>
    <row r="42" spans="1:5" x14ac:dyDescent="0.25">
      <c r="A42" s="51" t="s">
        <v>336</v>
      </c>
      <c r="B42" s="54" t="s">
        <v>93</v>
      </c>
      <c r="C42" s="52" t="s">
        <v>16</v>
      </c>
      <c r="D42" s="52" t="s">
        <v>17</v>
      </c>
      <c r="E42" s="53">
        <v>144817000</v>
      </c>
    </row>
    <row r="43" spans="1:5" x14ac:dyDescent="0.25">
      <c r="A43" s="51" t="s">
        <v>337</v>
      </c>
      <c r="B43" s="58" t="s">
        <v>43</v>
      </c>
      <c r="C43" s="52" t="s">
        <v>16</v>
      </c>
      <c r="D43" s="52" t="s">
        <v>17</v>
      </c>
      <c r="E43" s="53">
        <v>72442000</v>
      </c>
    </row>
    <row r="44" spans="1:5" x14ac:dyDescent="0.25">
      <c r="A44" s="51" t="s">
        <v>338</v>
      </c>
      <c r="B44" s="54" t="s">
        <v>96</v>
      </c>
      <c r="C44" s="52" t="s">
        <v>16</v>
      </c>
      <c r="D44" s="52" t="s">
        <v>17</v>
      </c>
      <c r="E44" s="53">
        <v>50000000</v>
      </c>
    </row>
    <row r="45" spans="1:5" x14ac:dyDescent="0.25">
      <c r="A45" s="51" t="s">
        <v>339</v>
      </c>
      <c r="B45" s="54" t="s">
        <v>98</v>
      </c>
      <c r="C45" s="52" t="s">
        <v>16</v>
      </c>
      <c r="D45" s="52" t="s">
        <v>17</v>
      </c>
      <c r="E45" s="53">
        <v>22442000</v>
      </c>
    </row>
    <row r="46" spans="1:5" ht="22.5" x14ac:dyDescent="0.25">
      <c r="A46" s="51" t="s">
        <v>340</v>
      </c>
      <c r="B46" s="58" t="s">
        <v>100</v>
      </c>
      <c r="C46" s="52" t="s">
        <v>16</v>
      </c>
      <c r="D46" s="52" t="s">
        <v>17</v>
      </c>
      <c r="E46" s="53">
        <v>69551000</v>
      </c>
    </row>
    <row r="47" spans="1:5" x14ac:dyDescent="0.25">
      <c r="A47" s="51" t="s">
        <v>341</v>
      </c>
      <c r="B47" s="58" t="s">
        <v>102</v>
      </c>
      <c r="C47" s="52" t="s">
        <v>16</v>
      </c>
      <c r="D47" s="52" t="s">
        <v>17</v>
      </c>
      <c r="E47" s="53">
        <v>2824000</v>
      </c>
    </row>
    <row r="48" spans="1:5" x14ac:dyDescent="0.25">
      <c r="A48" s="51" t="s">
        <v>342</v>
      </c>
      <c r="B48" s="54" t="s">
        <v>104</v>
      </c>
      <c r="C48" s="52" t="s">
        <v>16</v>
      </c>
      <c r="D48" s="52" t="s">
        <v>17</v>
      </c>
      <c r="E48" s="53">
        <v>1668300000</v>
      </c>
    </row>
    <row r="49" spans="1:5" x14ac:dyDescent="0.25">
      <c r="A49" s="51" t="s">
        <v>343</v>
      </c>
      <c r="B49" s="58" t="s">
        <v>106</v>
      </c>
      <c r="C49" s="52" t="s">
        <v>16</v>
      </c>
      <c r="D49" s="52" t="s">
        <v>17</v>
      </c>
      <c r="E49" s="53">
        <v>2153000</v>
      </c>
    </row>
    <row r="50" spans="1:5" x14ac:dyDescent="0.25">
      <c r="A50" s="51" t="s">
        <v>344</v>
      </c>
      <c r="B50" s="54" t="s">
        <v>108</v>
      </c>
      <c r="C50" s="52" t="s">
        <v>16</v>
      </c>
      <c r="D50" s="52" t="s">
        <v>17</v>
      </c>
      <c r="E50" s="53">
        <v>2153000</v>
      </c>
    </row>
    <row r="51" spans="1:5" x14ac:dyDescent="0.25">
      <c r="A51" s="51" t="s">
        <v>345</v>
      </c>
      <c r="B51" s="58" t="s">
        <v>110</v>
      </c>
      <c r="C51" s="52" t="s">
        <v>16</v>
      </c>
      <c r="D51" s="52" t="s">
        <v>17</v>
      </c>
      <c r="E51" s="53">
        <v>2153000</v>
      </c>
    </row>
    <row r="52" spans="1:5" x14ac:dyDescent="0.25">
      <c r="A52" s="51" t="s">
        <v>346</v>
      </c>
      <c r="B52" s="54" t="s">
        <v>112</v>
      </c>
      <c r="C52" s="52" t="s">
        <v>16</v>
      </c>
      <c r="D52" s="52" t="s">
        <v>17</v>
      </c>
      <c r="E52" s="53">
        <v>1061000</v>
      </c>
    </row>
    <row r="53" spans="1:5" x14ac:dyDescent="0.25">
      <c r="A53" s="51" t="s">
        <v>347</v>
      </c>
      <c r="B53" s="58" t="s">
        <v>114</v>
      </c>
      <c r="C53" s="52" t="s">
        <v>16</v>
      </c>
      <c r="D53" s="52" t="s">
        <v>17</v>
      </c>
      <c r="E53" s="53">
        <v>1061000</v>
      </c>
    </row>
    <row r="54" spans="1:5" x14ac:dyDescent="0.25">
      <c r="A54" s="51" t="s">
        <v>348</v>
      </c>
      <c r="B54" s="54" t="s">
        <v>116</v>
      </c>
      <c r="C54" s="52" t="s">
        <v>16</v>
      </c>
      <c r="D54" s="52" t="s">
        <v>17</v>
      </c>
      <c r="E54" s="53">
        <v>1092000</v>
      </c>
    </row>
    <row r="55" spans="1:5" ht="22.5" x14ac:dyDescent="0.25">
      <c r="A55" s="51" t="s">
        <v>349</v>
      </c>
      <c r="B55" s="58" t="s">
        <v>118</v>
      </c>
      <c r="C55" s="52" t="s">
        <v>16</v>
      </c>
      <c r="D55" s="52" t="s">
        <v>17</v>
      </c>
      <c r="E55" s="53">
        <v>1092000</v>
      </c>
    </row>
    <row r="56" spans="1:5" x14ac:dyDescent="0.25">
      <c r="A56" s="51" t="s">
        <v>350</v>
      </c>
      <c r="B56" s="58" t="s">
        <v>120</v>
      </c>
      <c r="C56" s="52" t="s">
        <v>16</v>
      </c>
      <c r="D56" s="52" t="s">
        <v>17</v>
      </c>
      <c r="E56" s="53">
        <v>1666147000</v>
      </c>
    </row>
    <row r="57" spans="1:5" x14ac:dyDescent="0.25">
      <c r="A57" s="51" t="s">
        <v>351</v>
      </c>
      <c r="B57" s="54" t="s">
        <v>122</v>
      </c>
      <c r="C57" s="52" t="s">
        <v>16</v>
      </c>
      <c r="D57" s="52" t="s">
        <v>17</v>
      </c>
      <c r="E57" s="53">
        <v>115084000</v>
      </c>
    </row>
    <row r="58" spans="1:5" ht="22.5" x14ac:dyDescent="0.25">
      <c r="A58" s="51" t="s">
        <v>352</v>
      </c>
      <c r="B58" s="58" t="s">
        <v>124</v>
      </c>
      <c r="C58" s="52" t="s">
        <v>16</v>
      </c>
      <c r="D58" s="52" t="s">
        <v>17</v>
      </c>
      <c r="E58" s="53">
        <v>32500000</v>
      </c>
    </row>
    <row r="59" spans="1:5" x14ac:dyDescent="0.25">
      <c r="A59" s="51" t="s">
        <v>353</v>
      </c>
      <c r="B59" s="54" t="s">
        <v>126</v>
      </c>
      <c r="C59" s="52" t="s">
        <v>16</v>
      </c>
      <c r="D59" s="52" t="s">
        <v>17</v>
      </c>
      <c r="E59" s="53">
        <v>32500000</v>
      </c>
    </row>
    <row r="60" spans="1:5" ht="22.5" x14ac:dyDescent="0.25">
      <c r="A60" s="51" t="s">
        <v>354</v>
      </c>
      <c r="B60" s="58" t="s">
        <v>128</v>
      </c>
      <c r="C60" s="52" t="s">
        <v>16</v>
      </c>
      <c r="D60" s="52" t="s">
        <v>17</v>
      </c>
      <c r="E60" s="53">
        <v>11700000</v>
      </c>
    </row>
    <row r="61" spans="1:5" ht="22.5" x14ac:dyDescent="0.25">
      <c r="A61" s="51" t="s">
        <v>355</v>
      </c>
      <c r="B61" s="58" t="s">
        <v>130</v>
      </c>
      <c r="C61" s="52" t="s">
        <v>16</v>
      </c>
      <c r="D61" s="52" t="s">
        <v>17</v>
      </c>
      <c r="E61" s="53">
        <v>20800000</v>
      </c>
    </row>
    <row r="62" spans="1:5" ht="22.5" x14ac:dyDescent="0.25">
      <c r="A62" s="51" t="s">
        <v>356</v>
      </c>
      <c r="B62" s="58" t="s">
        <v>132</v>
      </c>
      <c r="C62" s="52" t="s">
        <v>16</v>
      </c>
      <c r="D62" s="52" t="s">
        <v>17</v>
      </c>
      <c r="E62" s="53">
        <v>76613000</v>
      </c>
    </row>
    <row r="63" spans="1:5" ht="22.5" x14ac:dyDescent="0.25">
      <c r="A63" s="51" t="s">
        <v>357</v>
      </c>
      <c r="B63" s="54" t="s">
        <v>134</v>
      </c>
      <c r="C63" s="52" t="s">
        <v>16</v>
      </c>
      <c r="D63" s="52" t="s">
        <v>17</v>
      </c>
      <c r="E63" s="53">
        <v>20060000</v>
      </c>
    </row>
    <row r="64" spans="1:5" x14ac:dyDescent="0.25">
      <c r="A64" s="51" t="s">
        <v>358</v>
      </c>
      <c r="B64" s="58" t="s">
        <v>136</v>
      </c>
      <c r="C64" s="52" t="s">
        <v>16</v>
      </c>
      <c r="D64" s="52" t="s">
        <v>17</v>
      </c>
      <c r="E64" s="53">
        <v>1060000</v>
      </c>
    </row>
    <row r="65" spans="1:5" x14ac:dyDescent="0.25">
      <c r="A65" s="51" t="s">
        <v>359</v>
      </c>
      <c r="B65" s="58" t="s">
        <v>138</v>
      </c>
      <c r="C65" s="52" t="s">
        <v>16</v>
      </c>
      <c r="D65" s="52" t="s">
        <v>17</v>
      </c>
      <c r="E65" s="53">
        <v>7500000</v>
      </c>
    </row>
    <row r="66" spans="1:5" x14ac:dyDescent="0.25">
      <c r="A66" s="51" t="s">
        <v>360</v>
      </c>
      <c r="B66" s="58" t="s">
        <v>140</v>
      </c>
      <c r="C66" s="52" t="s">
        <v>16</v>
      </c>
      <c r="D66" s="52" t="s">
        <v>17</v>
      </c>
      <c r="E66" s="53">
        <v>7000000</v>
      </c>
    </row>
    <row r="67" spans="1:5" ht="22.5" x14ac:dyDescent="0.25">
      <c r="A67" s="51" t="s">
        <v>361</v>
      </c>
      <c r="B67" s="58" t="s">
        <v>142</v>
      </c>
      <c r="C67" s="52" t="s">
        <v>16</v>
      </c>
      <c r="D67" s="52" t="s">
        <v>17</v>
      </c>
      <c r="E67" s="53">
        <v>4500000</v>
      </c>
    </row>
    <row r="68" spans="1:5" ht="22.5" x14ac:dyDescent="0.25">
      <c r="A68" s="51" t="s">
        <v>362</v>
      </c>
      <c r="B68" s="54" t="s">
        <v>144</v>
      </c>
      <c r="C68" s="52" t="s">
        <v>16</v>
      </c>
      <c r="D68" s="52" t="s">
        <v>17</v>
      </c>
      <c r="E68" s="53">
        <v>10000000</v>
      </c>
    </row>
    <row r="69" spans="1:5" x14ac:dyDescent="0.25">
      <c r="A69" s="51" t="s">
        <v>363</v>
      </c>
      <c r="B69" s="58" t="s">
        <v>146</v>
      </c>
      <c r="C69" s="52" t="s">
        <v>16</v>
      </c>
      <c r="D69" s="52" t="s">
        <v>17</v>
      </c>
      <c r="E69" s="53">
        <v>10000000</v>
      </c>
    </row>
    <row r="70" spans="1:5" ht="22.5" x14ac:dyDescent="0.25">
      <c r="A70" s="51" t="s">
        <v>364</v>
      </c>
      <c r="B70" s="54" t="s">
        <v>148</v>
      </c>
      <c r="C70" s="52" t="s">
        <v>16</v>
      </c>
      <c r="D70" s="52" t="s">
        <v>17</v>
      </c>
      <c r="E70" s="53">
        <v>1500000</v>
      </c>
    </row>
    <row r="71" spans="1:5" x14ac:dyDescent="0.25">
      <c r="A71" s="51" t="s">
        <v>365</v>
      </c>
      <c r="B71" s="58" t="s">
        <v>150</v>
      </c>
      <c r="C71" s="52" t="s">
        <v>16</v>
      </c>
      <c r="D71" s="52" t="s">
        <v>17</v>
      </c>
      <c r="E71" s="53">
        <v>1500000</v>
      </c>
    </row>
    <row r="72" spans="1:5" x14ac:dyDescent="0.25">
      <c r="A72" s="51" t="s">
        <v>366</v>
      </c>
      <c r="B72" s="54" t="s">
        <v>152</v>
      </c>
      <c r="C72" s="52" t="s">
        <v>16</v>
      </c>
      <c r="D72" s="52" t="s">
        <v>17</v>
      </c>
      <c r="E72" s="53">
        <v>42716000</v>
      </c>
    </row>
    <row r="73" spans="1:5" x14ac:dyDescent="0.25">
      <c r="A73" s="51" t="s">
        <v>367</v>
      </c>
      <c r="B73" s="58" t="s">
        <v>154</v>
      </c>
      <c r="C73" s="52" t="s">
        <v>16</v>
      </c>
      <c r="D73" s="52" t="s">
        <v>17</v>
      </c>
      <c r="E73" s="53">
        <v>42716000</v>
      </c>
    </row>
    <row r="74" spans="1:5" x14ac:dyDescent="0.25">
      <c r="A74" s="51" t="s">
        <v>368</v>
      </c>
      <c r="B74" s="54" t="s">
        <v>156</v>
      </c>
      <c r="C74" s="52" t="s">
        <v>16</v>
      </c>
      <c r="D74" s="52" t="s">
        <v>17</v>
      </c>
      <c r="E74" s="53">
        <v>2337000</v>
      </c>
    </row>
    <row r="75" spans="1:5" x14ac:dyDescent="0.25">
      <c r="A75" s="51" t="s">
        <v>369</v>
      </c>
      <c r="B75" s="58" t="s">
        <v>158</v>
      </c>
      <c r="C75" s="52" t="s">
        <v>16</v>
      </c>
      <c r="D75" s="52" t="s">
        <v>17</v>
      </c>
      <c r="E75" s="53">
        <v>2337000</v>
      </c>
    </row>
    <row r="76" spans="1:5" x14ac:dyDescent="0.25">
      <c r="A76" s="51" t="s">
        <v>370</v>
      </c>
      <c r="B76" s="58" t="s">
        <v>160</v>
      </c>
      <c r="C76" s="52" t="s">
        <v>16</v>
      </c>
      <c r="D76" s="52" t="s">
        <v>17</v>
      </c>
      <c r="E76" s="53">
        <v>5971000</v>
      </c>
    </row>
    <row r="77" spans="1:5" ht="22.5" x14ac:dyDescent="0.25">
      <c r="A77" s="51" t="s">
        <v>371</v>
      </c>
      <c r="B77" s="54" t="s">
        <v>162</v>
      </c>
      <c r="C77" s="52" t="s">
        <v>16</v>
      </c>
      <c r="D77" s="52" t="s">
        <v>17</v>
      </c>
      <c r="E77" s="53">
        <v>5971000</v>
      </c>
    </row>
    <row r="78" spans="1:5" x14ac:dyDescent="0.25">
      <c r="A78" s="51" t="s">
        <v>372</v>
      </c>
      <c r="B78" s="58" t="s">
        <v>164</v>
      </c>
      <c r="C78" s="52" t="s">
        <v>16</v>
      </c>
      <c r="D78" s="52" t="s">
        <v>17</v>
      </c>
      <c r="E78" s="53">
        <v>5971000</v>
      </c>
    </row>
    <row r="79" spans="1:5" x14ac:dyDescent="0.25">
      <c r="A79" s="51" t="s">
        <v>373</v>
      </c>
      <c r="B79" s="54" t="s">
        <v>166</v>
      </c>
      <c r="C79" s="52" t="s">
        <v>16</v>
      </c>
      <c r="D79" s="52" t="s">
        <v>17</v>
      </c>
      <c r="E79" s="53">
        <v>1551063000</v>
      </c>
    </row>
    <row r="80" spans="1:5" ht="33" x14ac:dyDescent="0.25">
      <c r="A80" s="51" t="s">
        <v>374</v>
      </c>
      <c r="B80" s="58" t="s">
        <v>168</v>
      </c>
      <c r="C80" s="52" t="s">
        <v>16</v>
      </c>
      <c r="D80" s="52" t="s">
        <v>17</v>
      </c>
      <c r="E80" s="53">
        <v>65146000</v>
      </c>
    </row>
    <row r="81" spans="1:5" x14ac:dyDescent="0.25">
      <c r="A81" s="51" t="s">
        <v>375</v>
      </c>
      <c r="B81" s="54" t="s">
        <v>170</v>
      </c>
      <c r="C81" s="52" t="s">
        <v>16</v>
      </c>
      <c r="D81" s="52" t="s">
        <v>17</v>
      </c>
      <c r="E81" s="53">
        <v>3979000</v>
      </c>
    </row>
    <row r="82" spans="1:5" x14ac:dyDescent="0.25">
      <c r="A82" s="51" t="s">
        <v>376</v>
      </c>
      <c r="B82" s="58" t="s">
        <v>172</v>
      </c>
      <c r="C82" s="52" t="s">
        <v>16</v>
      </c>
      <c r="D82" s="52" t="s">
        <v>17</v>
      </c>
      <c r="E82" s="53">
        <v>3979000</v>
      </c>
    </row>
    <row r="83" spans="1:5" x14ac:dyDescent="0.25">
      <c r="A83" s="51" t="s">
        <v>377</v>
      </c>
      <c r="B83" s="54" t="s">
        <v>174</v>
      </c>
      <c r="C83" s="52" t="s">
        <v>16</v>
      </c>
      <c r="D83" s="52" t="s">
        <v>17</v>
      </c>
      <c r="E83" s="53">
        <v>1167000</v>
      </c>
    </row>
    <row r="84" spans="1:5" x14ac:dyDescent="0.25">
      <c r="A84" s="51" t="s">
        <v>378</v>
      </c>
      <c r="B84" s="58" t="s">
        <v>176</v>
      </c>
      <c r="C84" s="52" t="s">
        <v>16</v>
      </c>
      <c r="D84" s="52" t="s">
        <v>17</v>
      </c>
      <c r="E84" s="53">
        <v>1167000</v>
      </c>
    </row>
    <row r="85" spans="1:5" x14ac:dyDescent="0.25">
      <c r="A85" s="51" t="s">
        <v>379</v>
      </c>
      <c r="B85" s="54" t="s">
        <v>178</v>
      </c>
      <c r="C85" s="52" t="s">
        <v>16</v>
      </c>
      <c r="D85" s="52" t="s">
        <v>17</v>
      </c>
      <c r="E85" s="53">
        <v>60000000</v>
      </c>
    </row>
    <row r="86" spans="1:5" x14ac:dyDescent="0.25">
      <c r="A86" s="51" t="s">
        <v>380</v>
      </c>
      <c r="B86" s="58" t="s">
        <v>180</v>
      </c>
      <c r="C86" s="52" t="s">
        <v>16</v>
      </c>
      <c r="D86" s="52" t="s">
        <v>17</v>
      </c>
      <c r="E86" s="53">
        <v>60000000</v>
      </c>
    </row>
    <row r="87" spans="1:5" ht="22.5" x14ac:dyDescent="0.25">
      <c r="A87" s="51" t="s">
        <v>381</v>
      </c>
      <c r="B87" s="58" t="s">
        <v>182</v>
      </c>
      <c r="C87" s="52" t="s">
        <v>16</v>
      </c>
      <c r="D87" s="52" t="s">
        <v>17</v>
      </c>
      <c r="E87" s="53">
        <v>391986000</v>
      </c>
    </row>
    <row r="88" spans="1:5" x14ac:dyDescent="0.25">
      <c r="A88" s="51" t="s">
        <v>382</v>
      </c>
      <c r="B88" s="54" t="s">
        <v>184</v>
      </c>
      <c r="C88" s="52" t="s">
        <v>16</v>
      </c>
      <c r="D88" s="52" t="s">
        <v>17</v>
      </c>
      <c r="E88" s="53">
        <v>339196000</v>
      </c>
    </row>
    <row r="89" spans="1:5" ht="22.5" x14ac:dyDescent="0.25">
      <c r="A89" s="51" t="s">
        <v>383</v>
      </c>
      <c r="B89" s="58" t="s">
        <v>186</v>
      </c>
      <c r="C89" s="52" t="s">
        <v>16</v>
      </c>
      <c r="D89" s="52" t="s">
        <v>17</v>
      </c>
      <c r="E89" s="53">
        <v>339196000</v>
      </c>
    </row>
    <row r="90" spans="1:5" x14ac:dyDescent="0.25">
      <c r="A90" s="51" t="s">
        <v>384</v>
      </c>
      <c r="B90" s="54" t="s">
        <v>188</v>
      </c>
      <c r="C90" s="52" t="s">
        <v>16</v>
      </c>
      <c r="D90" s="52" t="s">
        <v>17</v>
      </c>
      <c r="E90" s="53">
        <v>2122000</v>
      </c>
    </row>
    <row r="91" spans="1:5" ht="22.5" x14ac:dyDescent="0.25">
      <c r="A91" s="51" t="s">
        <v>385</v>
      </c>
      <c r="B91" s="58" t="s">
        <v>190</v>
      </c>
      <c r="C91" s="52" t="s">
        <v>16</v>
      </c>
      <c r="D91" s="52" t="s">
        <v>17</v>
      </c>
      <c r="E91" s="53">
        <v>2122000</v>
      </c>
    </row>
    <row r="92" spans="1:5" ht="22.5" x14ac:dyDescent="0.25">
      <c r="A92" s="51" t="s">
        <v>386</v>
      </c>
      <c r="B92" s="54" t="s">
        <v>192</v>
      </c>
      <c r="C92" s="52" t="s">
        <v>16</v>
      </c>
      <c r="D92" s="52" t="s">
        <v>17</v>
      </c>
      <c r="E92" s="53">
        <v>337074000</v>
      </c>
    </row>
    <row r="93" spans="1:5" x14ac:dyDescent="0.25">
      <c r="A93" s="51" t="s">
        <v>387</v>
      </c>
      <c r="B93" s="58" t="s">
        <v>194</v>
      </c>
      <c r="C93" s="52" t="s">
        <v>16</v>
      </c>
      <c r="D93" s="52" t="s">
        <v>17</v>
      </c>
      <c r="E93" s="53">
        <v>21564000</v>
      </c>
    </row>
    <row r="94" spans="1:5" ht="22.5" x14ac:dyDescent="0.25">
      <c r="A94" s="51" t="s">
        <v>388</v>
      </c>
      <c r="B94" s="58" t="s">
        <v>196</v>
      </c>
      <c r="C94" s="52" t="s">
        <v>16</v>
      </c>
      <c r="D94" s="52" t="s">
        <v>17</v>
      </c>
      <c r="E94" s="53">
        <v>44581000</v>
      </c>
    </row>
    <row r="95" spans="1:5" x14ac:dyDescent="0.25">
      <c r="A95" s="51" t="s">
        <v>389</v>
      </c>
      <c r="B95" s="58" t="s">
        <v>198</v>
      </c>
      <c r="C95" s="52" t="s">
        <v>16</v>
      </c>
      <c r="D95" s="52" t="s">
        <v>17</v>
      </c>
      <c r="E95" s="53">
        <v>243080000</v>
      </c>
    </row>
    <row r="96" spans="1:5" ht="22.5" x14ac:dyDescent="0.25">
      <c r="A96" s="51" t="s">
        <v>390</v>
      </c>
      <c r="B96" s="58" t="s">
        <v>200</v>
      </c>
      <c r="C96" s="52" t="s">
        <v>16</v>
      </c>
      <c r="D96" s="52" t="s">
        <v>17</v>
      </c>
      <c r="E96" s="53">
        <v>27849000</v>
      </c>
    </row>
    <row r="97" spans="1:5" x14ac:dyDescent="0.25">
      <c r="A97" s="51" t="s">
        <v>391</v>
      </c>
      <c r="B97" s="54" t="s">
        <v>202</v>
      </c>
      <c r="C97" s="52" t="s">
        <v>16</v>
      </c>
      <c r="D97" s="52" t="s">
        <v>17</v>
      </c>
      <c r="E97" s="53">
        <v>8500000</v>
      </c>
    </row>
    <row r="98" spans="1:5" ht="33" x14ac:dyDescent="0.25">
      <c r="A98" s="51" t="s">
        <v>392</v>
      </c>
      <c r="B98" s="58" t="s">
        <v>204</v>
      </c>
      <c r="C98" s="52" t="s">
        <v>16</v>
      </c>
      <c r="D98" s="52" t="s">
        <v>17</v>
      </c>
      <c r="E98" s="53">
        <v>8500000</v>
      </c>
    </row>
    <row r="99" spans="1:5" x14ac:dyDescent="0.25">
      <c r="A99" s="51" t="s">
        <v>393</v>
      </c>
      <c r="B99" s="54" t="s">
        <v>206</v>
      </c>
      <c r="C99" s="52" t="s">
        <v>16</v>
      </c>
      <c r="D99" s="52" t="s">
        <v>17</v>
      </c>
      <c r="E99" s="53">
        <v>44290000</v>
      </c>
    </row>
    <row r="100" spans="1:5" ht="22.5" x14ac:dyDescent="0.25">
      <c r="A100" s="51" t="s">
        <v>394</v>
      </c>
      <c r="B100" s="58" t="s">
        <v>208</v>
      </c>
      <c r="C100" s="52" t="s">
        <v>16</v>
      </c>
      <c r="D100" s="52" t="s">
        <v>17</v>
      </c>
      <c r="E100" s="53">
        <v>44290000</v>
      </c>
    </row>
    <row r="101" spans="1:5" ht="22.5" x14ac:dyDescent="0.25">
      <c r="A101" s="51" t="s">
        <v>395</v>
      </c>
      <c r="B101" s="58" t="s">
        <v>210</v>
      </c>
      <c r="C101" s="52" t="s">
        <v>16</v>
      </c>
      <c r="D101" s="52" t="s">
        <v>17</v>
      </c>
      <c r="E101" s="53">
        <v>926290000</v>
      </c>
    </row>
    <row r="102" spans="1:5" x14ac:dyDescent="0.25">
      <c r="A102" s="51" t="s">
        <v>396</v>
      </c>
      <c r="B102" s="54" t="s">
        <v>212</v>
      </c>
      <c r="C102" s="52" t="s">
        <v>16</v>
      </c>
      <c r="D102" s="52" t="s">
        <v>17</v>
      </c>
      <c r="E102" s="53">
        <v>15574000</v>
      </c>
    </row>
    <row r="103" spans="1:5" x14ac:dyDescent="0.25">
      <c r="A103" s="51" t="s">
        <v>397</v>
      </c>
      <c r="B103" s="58" t="s">
        <v>214</v>
      </c>
      <c r="C103" s="52" t="s">
        <v>16</v>
      </c>
      <c r="D103" s="52" t="s">
        <v>17</v>
      </c>
      <c r="E103" s="53">
        <v>15574000</v>
      </c>
    </row>
    <row r="104" spans="1:5" ht="22.5" x14ac:dyDescent="0.25">
      <c r="A104" s="51" t="s">
        <v>398</v>
      </c>
      <c r="B104" s="54" t="s">
        <v>216</v>
      </c>
      <c r="C104" s="52" t="s">
        <v>16</v>
      </c>
      <c r="D104" s="52" t="s">
        <v>17</v>
      </c>
      <c r="E104" s="53">
        <v>484600000</v>
      </c>
    </row>
    <row r="105" spans="1:5" x14ac:dyDescent="0.25">
      <c r="A105" s="51" t="s">
        <v>399</v>
      </c>
      <c r="B105" s="58" t="s">
        <v>218</v>
      </c>
      <c r="C105" s="52" t="s">
        <v>16</v>
      </c>
      <c r="D105" s="52" t="s">
        <v>17</v>
      </c>
      <c r="E105" s="53">
        <v>6800000</v>
      </c>
    </row>
    <row r="106" spans="1:5" x14ac:dyDescent="0.25">
      <c r="A106" s="51" t="s">
        <v>400</v>
      </c>
      <c r="B106" s="58" t="s">
        <v>220</v>
      </c>
      <c r="C106" s="52" t="s">
        <v>16</v>
      </c>
      <c r="D106" s="52" t="s">
        <v>17</v>
      </c>
      <c r="E106" s="53">
        <v>110000000</v>
      </c>
    </row>
    <row r="107" spans="1:5" x14ac:dyDescent="0.25">
      <c r="A107" s="51" t="s">
        <v>401</v>
      </c>
      <c r="B107" s="58" t="s">
        <v>222</v>
      </c>
      <c r="C107" s="52" t="s">
        <v>16</v>
      </c>
      <c r="D107" s="52" t="s">
        <v>17</v>
      </c>
      <c r="E107" s="53">
        <v>212700000</v>
      </c>
    </row>
    <row r="108" spans="1:5" x14ac:dyDescent="0.25">
      <c r="A108" s="51" t="s">
        <v>402</v>
      </c>
      <c r="B108" s="58" t="s">
        <v>224</v>
      </c>
      <c r="C108" s="52" t="s">
        <v>16</v>
      </c>
      <c r="D108" s="52" t="s">
        <v>17</v>
      </c>
      <c r="E108" s="53">
        <v>155100000</v>
      </c>
    </row>
    <row r="109" spans="1:5" x14ac:dyDescent="0.25">
      <c r="A109" s="51" t="s">
        <v>403</v>
      </c>
      <c r="B109" s="54" t="s">
        <v>226</v>
      </c>
      <c r="C109" s="52" t="s">
        <v>16</v>
      </c>
      <c r="D109" s="52" t="s">
        <v>17</v>
      </c>
      <c r="E109" s="53">
        <v>313659000</v>
      </c>
    </row>
    <row r="110" spans="1:5" x14ac:dyDescent="0.25">
      <c r="A110" s="51" t="s">
        <v>404</v>
      </c>
      <c r="B110" s="58" t="s">
        <v>228</v>
      </c>
      <c r="C110" s="52" t="s">
        <v>16</v>
      </c>
      <c r="D110" s="52" t="s">
        <v>17</v>
      </c>
      <c r="E110" s="53">
        <v>147623000</v>
      </c>
    </row>
    <row r="111" spans="1:5" x14ac:dyDescent="0.25">
      <c r="A111" s="51" t="s">
        <v>405</v>
      </c>
      <c r="B111" s="58" t="s">
        <v>230</v>
      </c>
      <c r="C111" s="52" t="s">
        <v>16</v>
      </c>
      <c r="D111" s="52" t="s">
        <v>17</v>
      </c>
      <c r="E111" s="53">
        <v>154000000</v>
      </c>
    </row>
    <row r="112" spans="1:5" x14ac:dyDescent="0.25">
      <c r="A112" s="51" t="s">
        <v>406</v>
      </c>
      <c r="B112" s="58" t="s">
        <v>232</v>
      </c>
      <c r="C112" s="52" t="s">
        <v>16</v>
      </c>
      <c r="D112" s="52" t="s">
        <v>17</v>
      </c>
      <c r="E112" s="53">
        <v>12036000</v>
      </c>
    </row>
    <row r="113" spans="1:5" ht="33" x14ac:dyDescent="0.25">
      <c r="A113" s="51" t="s">
        <v>407</v>
      </c>
      <c r="B113" s="54" t="s">
        <v>234</v>
      </c>
      <c r="C113" s="52" t="s">
        <v>16</v>
      </c>
      <c r="D113" s="52" t="s">
        <v>17</v>
      </c>
      <c r="E113" s="53">
        <v>3600000</v>
      </c>
    </row>
    <row r="114" spans="1:5" ht="22.5" x14ac:dyDescent="0.25">
      <c r="A114" s="51" t="s">
        <v>408</v>
      </c>
      <c r="B114" s="58" t="s">
        <v>236</v>
      </c>
      <c r="C114" s="52" t="s">
        <v>16</v>
      </c>
      <c r="D114" s="52" t="s">
        <v>17</v>
      </c>
      <c r="E114" s="53">
        <v>3600000</v>
      </c>
    </row>
    <row r="115" spans="1:5" ht="22.5" x14ac:dyDescent="0.25">
      <c r="A115" s="51" t="s">
        <v>409</v>
      </c>
      <c r="B115" s="54" t="s">
        <v>238</v>
      </c>
      <c r="C115" s="52" t="s">
        <v>16</v>
      </c>
      <c r="D115" s="52" t="s">
        <v>17</v>
      </c>
      <c r="E115" s="53">
        <v>108857000</v>
      </c>
    </row>
    <row r="116" spans="1:5" ht="33" x14ac:dyDescent="0.25">
      <c r="A116" s="51" t="s">
        <v>410</v>
      </c>
      <c r="B116" s="58" t="s">
        <v>240</v>
      </c>
      <c r="C116" s="52" t="s">
        <v>16</v>
      </c>
      <c r="D116" s="52" t="s">
        <v>17</v>
      </c>
      <c r="E116" s="53">
        <v>11296000</v>
      </c>
    </row>
    <row r="117" spans="1:5" ht="22.5" x14ac:dyDescent="0.25">
      <c r="A117" s="51" t="s">
        <v>411</v>
      </c>
      <c r="B117" s="58" t="s">
        <v>242</v>
      </c>
      <c r="C117" s="52" t="s">
        <v>16</v>
      </c>
      <c r="D117" s="52" t="s">
        <v>17</v>
      </c>
      <c r="E117" s="53">
        <v>76000000</v>
      </c>
    </row>
    <row r="118" spans="1:5" ht="22.5" x14ac:dyDescent="0.25">
      <c r="A118" s="51" t="s">
        <v>412</v>
      </c>
      <c r="B118" s="58" t="s">
        <v>244</v>
      </c>
      <c r="C118" s="52" t="s">
        <v>16</v>
      </c>
      <c r="D118" s="52" t="s">
        <v>17</v>
      </c>
      <c r="E118" s="53">
        <v>10500000</v>
      </c>
    </row>
    <row r="119" spans="1:5" ht="22.5" x14ac:dyDescent="0.25">
      <c r="A119" s="51" t="s">
        <v>413</v>
      </c>
      <c r="B119" s="58" t="s">
        <v>246</v>
      </c>
      <c r="C119" s="52" t="s">
        <v>16</v>
      </c>
      <c r="D119" s="52" t="s">
        <v>17</v>
      </c>
      <c r="E119" s="53">
        <v>10000000</v>
      </c>
    </row>
    <row r="120" spans="1:5" x14ac:dyDescent="0.25">
      <c r="A120" s="51" t="s">
        <v>414</v>
      </c>
      <c r="B120" s="58" t="s">
        <v>248</v>
      </c>
      <c r="C120" s="52" t="s">
        <v>16</v>
      </c>
      <c r="D120" s="52" t="s">
        <v>17</v>
      </c>
      <c r="E120" s="53">
        <v>1061000</v>
      </c>
    </row>
    <row r="121" spans="1:5" x14ac:dyDescent="0.25">
      <c r="A121" s="51" t="s">
        <v>415</v>
      </c>
      <c r="B121" s="58" t="s">
        <v>250</v>
      </c>
      <c r="C121" s="52" t="s">
        <v>16</v>
      </c>
      <c r="D121" s="52" t="s">
        <v>17</v>
      </c>
      <c r="E121" s="53">
        <v>167641000</v>
      </c>
    </row>
    <row r="122" spans="1:5" x14ac:dyDescent="0.25">
      <c r="A122" s="51" t="s">
        <v>416</v>
      </c>
      <c r="B122" s="54" t="s">
        <v>252</v>
      </c>
      <c r="C122" s="52" t="s">
        <v>16</v>
      </c>
      <c r="D122" s="52" t="s">
        <v>17</v>
      </c>
      <c r="E122" s="53">
        <v>34900000</v>
      </c>
    </row>
    <row r="123" spans="1:5" x14ac:dyDescent="0.25">
      <c r="A123" s="51" t="s">
        <v>417</v>
      </c>
      <c r="B123" s="58" t="s">
        <v>254</v>
      </c>
      <c r="C123" s="52" t="s">
        <v>16</v>
      </c>
      <c r="D123" s="52" t="s">
        <v>17</v>
      </c>
      <c r="E123" s="53">
        <v>34900000</v>
      </c>
    </row>
    <row r="124" spans="1:5" ht="22.5" x14ac:dyDescent="0.25">
      <c r="A124" s="51" t="s">
        <v>418</v>
      </c>
      <c r="B124" s="54" t="s">
        <v>256</v>
      </c>
      <c r="C124" s="52" t="s">
        <v>16</v>
      </c>
      <c r="D124" s="52" t="s">
        <v>17</v>
      </c>
      <c r="E124" s="53">
        <v>50141000</v>
      </c>
    </row>
    <row r="125" spans="1:5" x14ac:dyDescent="0.25">
      <c r="A125" s="51" t="s">
        <v>419</v>
      </c>
      <c r="B125" s="58" t="s">
        <v>258</v>
      </c>
      <c r="C125" s="52" t="s">
        <v>16</v>
      </c>
      <c r="D125" s="52" t="s">
        <v>17</v>
      </c>
      <c r="E125" s="53">
        <v>50141000</v>
      </c>
    </row>
    <row r="126" spans="1:5" ht="33" x14ac:dyDescent="0.25">
      <c r="A126" s="51" t="s">
        <v>420</v>
      </c>
      <c r="B126" s="54" t="s">
        <v>260</v>
      </c>
      <c r="C126" s="52" t="s">
        <v>16</v>
      </c>
      <c r="D126" s="52" t="s">
        <v>17</v>
      </c>
      <c r="E126" s="53">
        <v>6100000</v>
      </c>
    </row>
    <row r="127" spans="1:5" ht="22.5" x14ac:dyDescent="0.25">
      <c r="A127" s="51" t="s">
        <v>421</v>
      </c>
      <c r="B127" s="58" t="s">
        <v>262</v>
      </c>
      <c r="C127" s="52" t="s">
        <v>16</v>
      </c>
      <c r="D127" s="52" t="s">
        <v>17</v>
      </c>
      <c r="E127" s="53">
        <v>3600000</v>
      </c>
    </row>
    <row r="128" spans="1:5" x14ac:dyDescent="0.25">
      <c r="A128" s="51" t="s">
        <v>422</v>
      </c>
      <c r="B128" s="58" t="s">
        <v>264</v>
      </c>
      <c r="C128" s="52" t="s">
        <v>16</v>
      </c>
      <c r="D128" s="52" t="s">
        <v>17</v>
      </c>
      <c r="E128" s="53">
        <v>2500000</v>
      </c>
    </row>
    <row r="129" spans="1:5" x14ac:dyDescent="0.25">
      <c r="A129" s="51" t="s">
        <v>423</v>
      </c>
      <c r="B129" s="54" t="s">
        <v>266</v>
      </c>
      <c r="C129" s="52" t="s">
        <v>16</v>
      </c>
      <c r="D129" s="52" t="s">
        <v>17</v>
      </c>
      <c r="E129" s="53">
        <v>76500000</v>
      </c>
    </row>
    <row r="130" spans="1:5" ht="22.5" x14ac:dyDescent="0.25">
      <c r="A130" s="51" t="s">
        <v>424</v>
      </c>
      <c r="B130" s="58" t="s">
        <v>268</v>
      </c>
      <c r="C130" s="52" t="s">
        <v>16</v>
      </c>
      <c r="D130" s="52" t="s">
        <v>17</v>
      </c>
      <c r="E130" s="53">
        <v>76500000</v>
      </c>
    </row>
    <row r="131" spans="1:5" ht="22.5" x14ac:dyDescent="0.25">
      <c r="A131" s="51" t="s">
        <v>425</v>
      </c>
      <c r="B131" s="54" t="s">
        <v>270</v>
      </c>
      <c r="C131" s="52" t="s">
        <v>16</v>
      </c>
      <c r="D131" s="52" t="s">
        <v>17</v>
      </c>
      <c r="E131" s="53">
        <v>206000</v>
      </c>
    </row>
    <row r="132" spans="1:5" x14ac:dyDescent="0.25">
      <c r="A132" s="51" t="s">
        <v>426</v>
      </c>
      <c r="B132" s="58" t="s">
        <v>272</v>
      </c>
      <c r="C132" s="52" t="s">
        <v>16</v>
      </c>
      <c r="D132" s="52" t="s">
        <v>17</v>
      </c>
      <c r="E132" s="53">
        <v>206000</v>
      </c>
    </row>
    <row r="133" spans="1:5" x14ac:dyDescent="0.25">
      <c r="A133" s="51" t="s">
        <v>427</v>
      </c>
      <c r="B133" s="54" t="s">
        <v>274</v>
      </c>
      <c r="C133" s="52" t="s">
        <v>16</v>
      </c>
      <c r="D133" s="52" t="s">
        <v>17</v>
      </c>
      <c r="E133" s="53">
        <v>206000</v>
      </c>
    </row>
    <row r="134" spans="1:5" x14ac:dyDescent="0.25">
      <c r="A134" s="49" t="s">
        <v>428</v>
      </c>
      <c r="B134" s="57" t="s">
        <v>276</v>
      </c>
      <c r="C134" s="55"/>
      <c r="D134" s="55"/>
      <c r="E134" s="50">
        <f>25474384000+1074645000</f>
        <v>26549029000</v>
      </c>
    </row>
    <row r="135" spans="1:5" x14ac:dyDescent="0.25">
      <c r="A135" s="49" t="s">
        <v>429</v>
      </c>
      <c r="B135" s="56" t="s">
        <v>278</v>
      </c>
      <c r="C135" s="55"/>
      <c r="D135" s="55"/>
      <c r="E135" s="50">
        <f>+E136</f>
        <v>26549029000</v>
      </c>
    </row>
    <row r="136" spans="1:5" ht="22.5" x14ac:dyDescent="0.25">
      <c r="A136" s="49" t="s">
        <v>430</v>
      </c>
      <c r="B136" s="57" t="s">
        <v>280</v>
      </c>
      <c r="C136" s="55"/>
      <c r="D136" s="55"/>
      <c r="E136" s="50">
        <f>+E137+E143</f>
        <v>26549029000</v>
      </c>
    </row>
    <row r="137" spans="1:5" ht="22.5" x14ac:dyDescent="0.25">
      <c r="A137" s="51" t="s">
        <v>431</v>
      </c>
      <c r="B137" s="54" t="s">
        <v>282</v>
      </c>
      <c r="C137" s="52"/>
      <c r="D137" s="52"/>
      <c r="E137" s="53">
        <f>+E138</f>
        <v>15261560000</v>
      </c>
    </row>
    <row r="138" spans="1:5" x14ac:dyDescent="0.25">
      <c r="A138" s="51" t="s">
        <v>432</v>
      </c>
      <c r="B138" s="58" t="s">
        <v>284</v>
      </c>
      <c r="C138" s="52"/>
      <c r="D138" s="52"/>
      <c r="E138" s="53">
        <f>+E140+E141+E142</f>
        <v>15261560000</v>
      </c>
    </row>
    <row r="139" spans="1:5" ht="33" x14ac:dyDescent="0.25">
      <c r="A139" s="51" t="s">
        <v>433</v>
      </c>
      <c r="B139" s="54" t="s">
        <v>286</v>
      </c>
      <c r="C139" s="52"/>
      <c r="D139" s="52"/>
      <c r="E139" s="53">
        <f>+E140+E141</f>
        <v>10269957000</v>
      </c>
    </row>
    <row r="140" spans="1:5" ht="33" x14ac:dyDescent="0.25">
      <c r="A140" s="51" t="s">
        <v>433</v>
      </c>
      <c r="B140" s="54" t="s">
        <v>286</v>
      </c>
      <c r="C140" s="52" t="s">
        <v>16</v>
      </c>
      <c r="D140" s="52" t="s">
        <v>17</v>
      </c>
      <c r="E140" s="53">
        <v>9195312000</v>
      </c>
    </row>
    <row r="141" spans="1:5" ht="33" x14ac:dyDescent="0.25">
      <c r="A141" s="51" t="s">
        <v>433</v>
      </c>
      <c r="B141" s="54" t="s">
        <v>286</v>
      </c>
      <c r="C141" s="52" t="s">
        <v>18</v>
      </c>
      <c r="D141" s="59" t="s">
        <v>19</v>
      </c>
      <c r="E141" s="53">
        <v>1074645000</v>
      </c>
    </row>
    <row r="142" spans="1:5" ht="33" x14ac:dyDescent="0.25">
      <c r="A142" s="51" t="s">
        <v>434</v>
      </c>
      <c r="B142" s="54" t="s">
        <v>288</v>
      </c>
      <c r="C142" s="52" t="s">
        <v>16</v>
      </c>
      <c r="D142" s="52" t="s">
        <v>17</v>
      </c>
      <c r="E142" s="53">
        <v>4991603000</v>
      </c>
    </row>
    <row r="143" spans="1:5" ht="22.5" x14ac:dyDescent="0.25">
      <c r="A143" s="51" t="s">
        <v>435</v>
      </c>
      <c r="B143" s="54" t="s">
        <v>290</v>
      </c>
      <c r="C143" s="52" t="s">
        <v>16</v>
      </c>
      <c r="D143" s="52" t="s">
        <v>17</v>
      </c>
      <c r="E143" s="53">
        <v>11287469000</v>
      </c>
    </row>
    <row r="144" spans="1:5" x14ac:dyDescent="0.25">
      <c r="A144" s="51" t="s">
        <v>436</v>
      </c>
      <c r="B144" s="58" t="s">
        <v>292</v>
      </c>
      <c r="C144" s="52" t="s">
        <v>16</v>
      </c>
      <c r="D144" s="52" t="s">
        <v>17</v>
      </c>
      <c r="E144" s="53">
        <v>11287469000</v>
      </c>
    </row>
    <row r="145" spans="1:5" ht="22.5" x14ac:dyDescent="0.25">
      <c r="A145" s="51" t="s">
        <v>437</v>
      </c>
      <c r="B145" s="54" t="s">
        <v>294</v>
      </c>
      <c r="C145" s="52" t="s">
        <v>16</v>
      </c>
      <c r="D145" s="52" t="s">
        <v>17</v>
      </c>
      <c r="E145" s="53">
        <v>4327347000</v>
      </c>
    </row>
    <row r="146" spans="1:5" ht="22.5" x14ac:dyDescent="0.25">
      <c r="A146" s="51" t="s">
        <v>438</v>
      </c>
      <c r="B146" s="54" t="s">
        <v>296</v>
      </c>
      <c r="C146" s="52" t="s">
        <v>16</v>
      </c>
      <c r="D146" s="52" t="s">
        <v>17</v>
      </c>
      <c r="E146" s="53">
        <v>4787955000</v>
      </c>
    </row>
    <row r="147" spans="1:5" ht="33" x14ac:dyDescent="0.25">
      <c r="A147" s="51" t="s">
        <v>439</v>
      </c>
      <c r="B147" s="54" t="s">
        <v>298</v>
      </c>
      <c r="C147" s="52" t="s">
        <v>16</v>
      </c>
      <c r="D147" s="52" t="s">
        <v>17</v>
      </c>
      <c r="E147" s="53">
        <v>2172167000</v>
      </c>
    </row>
    <row r="149" spans="1:5" x14ac:dyDescent="0.25">
      <c r="A149" s="60" t="s">
        <v>447</v>
      </c>
    </row>
  </sheetData>
  <pageMargins left="0.70866141732283472" right="0.70866141732283472" top="0.74803149606299213" bottom="0.74803149606299213" header="0.31496062992125984" footer="0.31496062992125984"/>
  <pageSetup scale="70" orientation="portrait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BOGDATA PPTO DADEP 2022</vt:lpstr>
      <vt:lpstr>LISTADO APROPIACION DADEP 2022</vt:lpstr>
      <vt:lpstr>'LISTADO APROPIACION DADEP 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pc8010</dc:creator>
  <cp:lastModifiedBy>Enrique Adolfo Gomez Salazar</cp:lastModifiedBy>
  <cp:lastPrinted>2022-06-06T20:28:12Z</cp:lastPrinted>
  <dcterms:created xsi:type="dcterms:W3CDTF">2021-11-17T15:42:41Z</dcterms:created>
  <dcterms:modified xsi:type="dcterms:W3CDTF">2022-06-06T20:28:48Z</dcterms:modified>
</cp:coreProperties>
</file>