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C:\Users\Pmartinez\Downloads\"/>
    </mc:Choice>
  </mc:AlternateContent>
  <xr:revisionPtr revIDLastSave="0" documentId="13_ncr:1_{048D478B-350B-457B-901B-E9C78F582B99}" xr6:coauthVersionLast="47" xr6:coauthVersionMax="47" xr10:uidLastSave="{00000000-0000-0000-0000-000000000000}"/>
  <bookViews>
    <workbookView showHorizontalScroll="0" showVerticalScroll="0" showSheetTabs="0" xWindow="-120" yWindow="-120" windowWidth="24240" windowHeight="13020" tabRatio="874" xr2:uid="{00000000-000D-0000-FFFF-FFFF00000000}"/>
  </bookViews>
  <sheets>
    <sheet name="Portada" sheetId="32" r:id="rId1"/>
    <sheet name="base Solicitudes de Información" sheetId="30" r:id="rId2"/>
    <sheet name="solc. acc.info.junio" sheetId="39" r:id="rId3"/>
    <sheet name="Comentario" sheetId="34" r:id="rId4"/>
    <sheet name="Análisis" sheetId="35" r:id="rId5"/>
    <sheet name="plantilla formula" sheetId="38" r:id="rId6"/>
    <sheet name="datos adicionales" sheetId="40" r:id="rId7"/>
    <sheet name="Solicitudes de acceso a la info" sheetId="37" state="hidden" r:id="rId8"/>
  </sheets>
  <externalReferences>
    <externalReference r:id="rId9"/>
    <externalReference r:id="rId10"/>
    <externalReference r:id="rId11"/>
    <externalReference r:id="rId12"/>
    <externalReference r:id="rId13"/>
  </externalReferences>
  <definedNames>
    <definedName name="_xlnm._FilterDatabase" localSheetId="1" hidden="1">'base Solicitudes de Información'!$B$19:$I$19</definedName>
    <definedName name="_xlnm._FilterDatabase" localSheetId="7" hidden="1">'Solicitudes de acceso a la info'!$CW$1:$CX$4</definedName>
    <definedName name="ATENDIDO_POR" localSheetId="5">#REF!</definedName>
    <definedName name="ATENDIDO_POR">'[1]DATOS-MATRIZ'!$B$4:$B$10</definedName>
    <definedName name="CAMBIO_DE_USO_DE_LAS_ZONAS_O_BIENES_DE_USO_PÚBLICO" localSheetId="5">#REF!</definedName>
    <definedName name="CAMBIO_DE_USO_DE_LAS_ZONAS_O_BIENES_DE_USO_PÚBLICO">#REF!</definedName>
    <definedName name="CANAL_REG">'[2]DATOS-MATRIZ'!$A$4:$A$8</definedName>
    <definedName name="CANAL_REGISTRO" localSheetId="5">#REF!</definedName>
    <definedName name="CANAL_REGISTRO">#REF!</definedName>
    <definedName name="ESTRATO" localSheetId="5">#REF!</definedName>
    <definedName name="ESTRATO">#REF!</definedName>
    <definedName name="GRADO_VULNERABILIDAD" localSheetId="5">#REF!</definedName>
    <definedName name="GRADO_VULNERABILIDAD">#REF!</definedName>
    <definedName name="IDENT_POBLACIONAL" localSheetId="5">#REF!</definedName>
    <definedName name="IDENT_POBLACIONAL">'[1]DATOS-MATRIZ'!$H$4:$H$11</definedName>
    <definedName name="LOCALIDAD" localSheetId="5">#REF!</definedName>
    <definedName name="LOCALIDAD">'[1]DATOS-MATRIZ'!#REF!</definedName>
    <definedName name="MATERIAL_ENTREGADO" localSheetId="5">#REF!</definedName>
    <definedName name="MATERIAL_ENTREGADO">'[1]DATOS-MATRIZ'!$F$4:$F$6</definedName>
    <definedName name="MAYO" localSheetId="5">'[3]DATOS-MATRIZ'!#REF!</definedName>
    <definedName name="MAYO">'[3]DATOS-MATRIZ'!#REF!</definedName>
    <definedName name="PUNTO_ATENCION" localSheetId="5">#REF!</definedName>
    <definedName name="PUNTO_ATENCION">'[4]DATOS-MATRIZ'!$C$4:$C$11</definedName>
    <definedName name="RANGO_EDAD" localSheetId="5">#REF!</definedName>
    <definedName name="RANGO_EDAD">#REF!</definedName>
    <definedName name="SEXO" localSheetId="5">#REF!</definedName>
    <definedName name="SEXO">'[1]DATOS-MATRIZ'!$D$4:$D$8</definedName>
    <definedName name="TEMA" localSheetId="5">#REF!</definedName>
    <definedName name="TEMA">'[1]DATOS-MATRIZ'!$K$4:$K$74</definedName>
    <definedName name="TIPO_CONSULTA" localSheetId="5">#REF!</definedName>
    <definedName name="TIPO_CONSULTA">#REF!</definedName>
    <definedName name="TIPO_SOLICITUD" localSheetId="5">#REF!</definedName>
    <definedName name="TIPO_SOLICITUD">#REF!</definedName>
    <definedName name="tipopeticion">[5]Hoja3!$A$1:$C$11</definedName>
    <definedName name="TRAMITE_SERVICIO">'[1]DATOS-MATRIZ'!$T$4:$T$13</definedName>
  </definedNames>
  <calcPr calcId="191029"/>
  <pivotCaches>
    <pivotCache cacheId="0" r:id="rId14"/>
    <pivotCache cacheId="1" r:id="rId15"/>
    <pivotCache cacheId="2"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6" i="35" l="1"/>
  <c r="J23" i="35"/>
  <c r="J24" i="35"/>
  <c r="J25" i="35"/>
  <c r="J26" i="35"/>
  <c r="J22" i="35"/>
  <c r="L5" i="38"/>
  <c r="C26" i="35"/>
  <c r="D26" i="35"/>
  <c r="F26" i="35"/>
  <c r="C23" i="35"/>
  <c r="D23" i="35"/>
  <c r="F23" i="35"/>
  <c r="L23" i="35"/>
  <c r="C24" i="35"/>
  <c r="D24" i="35"/>
  <c r="F24" i="35"/>
  <c r="L24" i="35"/>
  <c r="C25" i="35"/>
  <c r="D25" i="35"/>
  <c r="F25" i="35"/>
  <c r="L25" i="35"/>
  <c r="K7" i="38"/>
  <c r="H24" i="35" s="1"/>
  <c r="L7" i="38"/>
  <c r="M7" i="38"/>
  <c r="P7" i="38" s="1"/>
  <c r="E24" i="35" s="1"/>
  <c r="N7" i="38"/>
  <c r="Q7" i="38" s="1"/>
  <c r="K8" i="38"/>
  <c r="H25" i="35" s="1"/>
  <c r="L8" i="38"/>
  <c r="M8" i="38"/>
  <c r="P8" i="38" s="1"/>
  <c r="E25" i="35" s="1"/>
  <c r="N8" i="38"/>
  <c r="G25" i="35" s="1"/>
  <c r="K9" i="38"/>
  <c r="H26" i="35" s="1"/>
  <c r="L9" i="38"/>
  <c r="M9" i="38"/>
  <c r="P9" i="38" s="1"/>
  <c r="E26" i="35" s="1"/>
  <c r="N9" i="38"/>
  <c r="G26" i="35" s="1"/>
  <c r="I21" i="30"/>
  <c r="I22" i="30"/>
  <c r="I23" i="30"/>
  <c r="I24" i="30"/>
  <c r="I20" i="30"/>
  <c r="F21" i="30"/>
  <c r="F22" i="30"/>
  <c r="F23" i="30"/>
  <c r="F24" i="30"/>
  <c r="F20" i="30"/>
  <c r="E21" i="30"/>
  <c r="E22" i="30"/>
  <c r="E23" i="30"/>
  <c r="E24" i="30"/>
  <c r="E20" i="30"/>
  <c r="C21" i="30"/>
  <c r="C22" i="30"/>
  <c r="C23" i="30"/>
  <c r="C24" i="30"/>
  <c r="C20" i="30"/>
  <c r="D21" i="30"/>
  <c r="D22" i="30"/>
  <c r="D23" i="30"/>
  <c r="D24" i="30"/>
  <c r="D20" i="30"/>
  <c r="Q8" i="38" l="1"/>
  <c r="G24" i="35"/>
  <c r="B21" i="30"/>
  <c r="G21" i="30"/>
  <c r="H21" i="30"/>
  <c r="B22" i="30"/>
  <c r="G22" i="30"/>
  <c r="H22" i="30"/>
  <c r="B23" i="30"/>
  <c r="G23" i="30"/>
  <c r="H23" i="30"/>
  <c r="B24" i="30"/>
  <c r="G24" i="30"/>
  <c r="H24" i="30"/>
  <c r="K1" i="38"/>
  <c r="N5" i="38"/>
  <c r="L22" i="35"/>
  <c r="K5" i="38" l="1"/>
  <c r="H22" i="35" s="1"/>
  <c r="Q5" i="38" l="1"/>
  <c r="M5" i="38"/>
  <c r="P5" i="38" s="1"/>
  <c r="F22" i="35"/>
  <c r="D22" i="35"/>
  <c r="N6" i="38"/>
  <c r="G23" i="35" s="1"/>
  <c r="G22" i="35"/>
  <c r="H20" i="30"/>
  <c r="G20" i="30"/>
  <c r="L6" i="38"/>
  <c r="Q6" i="38" l="1"/>
  <c r="B20" i="30"/>
  <c r="C22" i="35" s="1"/>
  <c r="E22" i="35" l="1"/>
  <c r="K6" i="38" l="1"/>
  <c r="H23" i="35" s="1"/>
  <c r="M6" i="38" l="1"/>
  <c r="P6" i="38" s="1"/>
  <c r="E23" i="35" s="1"/>
  <c r="U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sharedStrings.xml><?xml version="1.0" encoding="utf-8"?>
<sst xmlns="http://schemas.openxmlformats.org/spreadsheetml/2006/main" count="913" uniqueCount="282">
  <si>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</si>
  <si>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</si>
  <si>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</si>
  <si>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</si>
  <si>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</si>
  <si>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</si>
  <si>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</si>
  <si>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</si>
  <si>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</si>
  <si>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</si>
  <si>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</si>
  <si>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</si>
  <si>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</si>
  <si>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</si>
  <si>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</si>
  <si>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</si>
  <si>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</si>
  <si>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</si>
  <si>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</si>
  <si>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</si>
  <si>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</si>
  <si>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</si>
  <si>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</si>
  <si>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</si>
  <si>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</si>
  <si>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</si>
  <si>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</si>
  <si>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</si>
  <si>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</si>
  <si>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</si>
  <si>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</si>
  <si>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</si>
  <si>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</si>
  <si>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</si>
  <si>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</si>
  <si>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</si>
  <si>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</si>
  <si>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</si>
  <si>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</si>
  <si>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</si>
  <si>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</si>
  <si>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</si>
  <si>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</si>
  <si>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</si>
  <si>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</si>
  <si>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</si>
  <si>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</si>
  <si>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</si>
  <si>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</si>
  <si>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</si>
  <si>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</si>
  <si>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</si>
  <si>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</si>
  <si>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</si>
  <si>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</si>
  <si>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</si>
  <si>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</si>
  <si>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</si>
  <si>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</si>
  <si>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</si>
  <si>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</si>
  <si>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</si>
  <si>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</si>
  <si>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</si>
  <si>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</si>
  <si>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</si>
  <si>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</si>
  <si>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</si>
  <si>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</si>
  <si>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</si>
  <si>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</si>
  <si>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</si>
  <si>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</si>
  <si>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</si>
  <si>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</si>
  <si>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</si>
  <si>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</si>
  <si>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</si>
  <si>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</si>
  <si>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</si>
  <si>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</si>
  <si>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</si>
  <si>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</si>
  <si>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</si>
  <si>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</si>
  <si>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</si>
  <si>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</si>
  <si>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</si>
  <si>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</si>
  <si>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</si>
  <si>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</si>
  <si>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</si>
  <si>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</si>
  <si>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</si>
  <si>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</si>
  <si>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</si>
  <si>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</si>
  <si>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</si>
  <si>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</si>
  <si>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GOBIERNO</t>
  </si>
  <si>
    <t>ENTIDADES DISTRITALES</t>
  </si>
  <si>
    <t>DEFENSORIA DEL ESPACIO PUBLICO</t>
  </si>
  <si>
    <t>Oficina de Atencion a la Ciudadania | Puede Consolidar | Trasladar Entidades</t>
  </si>
  <si>
    <t>AREA DE ATENCION A LA CIUDADANIA</t>
  </si>
  <si>
    <t>ESPACIO PUBLICO</t>
  </si>
  <si>
    <t>SERVICIO A LA CIUDADANIA</t>
  </si>
  <si>
    <t>ATENCION A LA CIUDADANIA</t>
  </si>
  <si>
    <t>Activo</t>
  </si>
  <si>
    <t>SOLICITUD DE ACCESO A LA INFORMACION</t>
  </si>
  <si>
    <t>En tramite - Por traslado</t>
  </si>
  <si>
    <t>ESTRATEGICO</t>
  </si>
  <si>
    <t>false</t>
  </si>
  <si>
    <t>true</t>
  </si>
  <si>
    <t xml:space="preserve"> </t>
  </si>
  <si>
    <t>Registro para atencion</t>
  </si>
  <si>
    <t>En nombre propio</t>
  </si>
  <si>
    <t>Recibida</t>
  </si>
  <si>
    <t>Gestion oportuna (DTL)</t>
  </si>
  <si>
    <t>0-3.</t>
  </si>
  <si>
    <t>GESTIONADOS</t>
  </si>
  <si>
    <t>GESTIONADO</t>
  </si>
  <si>
    <t>WEB</t>
  </si>
  <si>
    <t>Natural</t>
  </si>
  <si>
    <t>Peticionario Identificado</t>
  </si>
  <si>
    <t>Cedula de ciudadania</t>
  </si>
  <si>
    <t>Por el ciudadano</t>
  </si>
  <si>
    <t>PERIODO ACTUAL</t>
  </si>
  <si>
    <t>TRASLADO DE PETICION POR COMPETENCIA</t>
  </si>
  <si>
    <t>TRASLADO A ENTIDADES DISTRITALES</t>
  </si>
  <si>
    <t>Cerrado - Por no competencia</t>
  </si>
  <si>
    <t>MISIONAL</t>
  </si>
  <si>
    <t>pone para conocimiento de la ciudadanía en general, el informe correspondiente a las Solicitudes de Acceso a la Información que han sido allegadas a la entidad durante el periodo indicado</t>
  </si>
  <si>
    <t>Comentario general</t>
  </si>
  <si>
    <t>Número de solicitudes de Infomación recibidas</t>
  </si>
  <si>
    <t>Número de solicitudes de información trasladadas  a otra entidad</t>
  </si>
  <si>
    <t>Número de solicitudes de información respondidas a la fecha del reporte</t>
  </si>
  <si>
    <t>Número de solicitudes en las que se negó la solicitud de información</t>
  </si>
  <si>
    <t>Análisis del período</t>
  </si>
  <si>
    <t>Nota importante</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</si>
  <si>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</si>
  <si>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</si>
  <si>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</si>
  <si>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</si>
  <si>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</si>
  <si>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</si>
  <si>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</si>
  <si>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</si>
  <si>
    <t>Número petición2</t>
  </si>
  <si>
    <t>ESTUDIO DE LA VIABILIDAD DE LAS SOLICITUDES DE ADMINISTRACION DE BIENES PUBLICOS</t>
  </si>
  <si>
    <t>En tramite por asignar - trasladar</t>
  </si>
  <si>
    <t>Solucionado - Por asignacion</t>
  </si>
  <si>
    <t>08 - KENNEDY</t>
  </si>
  <si>
    <t>PENDIENTE</t>
  </si>
  <si>
    <t>Olga Lucia Mesa Moreno</t>
  </si>
  <si>
    <t>omesa32</t>
  </si>
  <si>
    <t>Solucionado - Por traslado</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</si>
  <si>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</si>
  <si>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</si>
  <si>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</si>
  <si>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</si>
  <si>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113 - BAVARIA</t>
  </si>
  <si>
    <t>COOPERATIVA DE SUB-OFICIALES</t>
  </si>
  <si>
    <t>SECRETARIA DE PLANEACION</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</si>
  <si>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</si>
  <si>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</si>
  <si>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</si>
  <si>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</si>
  <si>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</si>
  <si>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</si>
  <si>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</si>
  <si>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</si>
  <si>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Registro - con preclasificacion</t>
  </si>
  <si>
    <t>APROPIACION E INTERVENCION EN EL ESPACIO PUBLICO. SOLICITO CONOCER EL PERMISO O NORMA QUE PERMITE CERRAR  INTERVENIR UNA ZONA VERDE PARALELA A UN CAMINO PEATONAL Y ADJUNTANDOLA AL INMUEBLE.</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</si>
  <si>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</si>
  <si>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</si>
  <si>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</si>
  <si>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</si>
  <si>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Anonimo</t>
  </si>
  <si>
    <t>ANONIMO</t>
  </si>
  <si>
    <t>SECRETARIA DE GOBIERNO</t>
  </si>
  <si>
    <t>Registrada</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</si>
  <si>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</si>
  <si>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</si>
  <si>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</si>
  <si>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</si>
  <si>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p2</t>
  </si>
  <si>
    <t>hoy</t>
  </si>
  <si>
    <t>Solicitudes de Acceso a la Información</t>
  </si>
  <si>
    <t>Cálculo Fórmula</t>
  </si>
  <si>
    <t>Fecha de Respuesta</t>
  </si>
  <si>
    <r>
      <t xml:space="preserve">tiempo de respuesta </t>
    </r>
    <r>
      <rPr>
        <b/>
        <sz val="9"/>
        <color rgb="FFFF0000"/>
        <rFont val="Segoe UI"/>
        <family val="2"/>
      </rPr>
      <t>en rojo fuera de terminos</t>
    </r>
  </si>
  <si>
    <t>Observación</t>
  </si>
  <si>
    <r>
      <rPr>
        <sz val="12"/>
        <color theme="1"/>
        <rFont val="Museo Sans 300"/>
        <family val="3"/>
      </rPr>
      <t xml:space="preserve">Dentro de los tipos de petición disponibles en el Sistema Distrital para la gestión de Peticiones Ciudadanas "Bogotá te escucha", se encuentra el catalogado como </t>
    </r>
    <r>
      <rPr>
        <b/>
        <i/>
        <sz val="12"/>
        <color theme="1"/>
        <rFont val="Museo Sans 300"/>
        <family val="3"/>
      </rPr>
      <t>"Solicitud de acceso a la información”</t>
    </r>
    <r>
      <rPr>
        <sz val="12"/>
        <color theme="1"/>
        <rFont val="Museo Sans 300"/>
        <family val="3"/>
      </rPr>
      <t>, la cual es definida como:</t>
    </r>
    <r>
      <rPr>
        <b/>
        <sz val="12"/>
        <color theme="1"/>
        <rFont val="Museo Sans 300"/>
        <family val="3"/>
      </rPr>
      <t xml:space="preserve">
"</t>
    </r>
    <r>
      <rPr>
        <b/>
        <i/>
        <sz val="12"/>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2"/>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</si>
  <si>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</si>
  <si>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r>
      <t xml:space="preserve">Gestión de Tiempo (días) </t>
    </r>
    <r>
      <rPr>
        <b/>
        <sz val="9"/>
        <color rgb="FFFF0000"/>
        <rFont val="Segoe UI"/>
        <family val="2"/>
      </rPr>
      <t>desde sol.acc.info</t>
    </r>
  </si>
  <si>
    <r>
      <t xml:space="preserve">fecha vencimiento </t>
    </r>
    <r>
      <rPr>
        <b/>
        <sz val="9"/>
        <color rgb="FFFF0000"/>
        <rFont val="Segoe UI"/>
        <family val="2"/>
      </rPr>
      <t>formula dias.lab</t>
    </r>
  </si>
  <si>
    <r>
      <t>Cálculo Fórmula</t>
    </r>
    <r>
      <rPr>
        <b/>
        <sz val="9"/>
        <color rgb="FFFF0000"/>
        <rFont val="Segoe UI"/>
        <family val="2"/>
      </rPr>
      <t xml:space="preserve">
F.Asig/F.resp G/H</t>
    </r>
  </si>
  <si>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</si>
  <si>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</si>
  <si>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</si>
  <si>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</si>
  <si>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</si>
  <si>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</si>
  <si>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Terminos 1755 - 2015</t>
  </si>
  <si>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</si>
  <si>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</si>
  <si>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</si>
  <si>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</si>
  <si>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</si>
  <si>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</si>
  <si>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</si>
  <si>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Estado actual en sistema (verificación manual)</t>
  </si>
  <si>
    <t>Etiquetas de fila</t>
  </si>
  <si>
    <t>Total general</t>
  </si>
  <si>
    <t>Cuenta de Estado petición final
Estado de la petición en el último día  del mes</t>
  </si>
  <si>
    <t>PARA EL ANALISIS</t>
  </si>
  <si>
    <t>Solucionado - Por respuesta definitiva</t>
  </si>
  <si>
    <t>Columna1</t>
  </si>
  <si>
    <t>Columna2</t>
  </si>
  <si>
    <t>festivos 2024</t>
  </si>
  <si>
    <t>datos para comentario</t>
  </si>
  <si>
    <t>datos para análisis</t>
  </si>
  <si>
    <t>Excluir2</t>
  </si>
  <si>
    <t>Se trasladó por competencia, a la Secretaria Distrital de Gobierno -Alcaldia Local  Instituto de Desarrollo Urbano-IDU  para que procedan de conformidad con sus competencias</t>
  </si>
  <si>
    <t>Se trasladó por competencia, a la Secretaria Distrital de Gobierno -Alcaldia Local para que procedan de conformidad con sus competencias</t>
  </si>
  <si>
    <t>Se trasladó por competencia, aL IDRD para que procedan de conformidad con sus competencias</t>
  </si>
  <si>
    <t>De conformidad con lo establecido, la Defensoría del Espacio Público,en cumplimiento a lo establecido en la Ley de Transparencia 1712 de 2014 y el artículo 2.1.1.6.2. del Decreto 1081 del 2015,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</si>
  <si>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t>(en blanco)</t>
  </si>
  <si>
    <r>
      <rPr>
        <b/>
        <sz val="11"/>
        <color theme="1"/>
        <rFont val="Calibri"/>
        <family val="2"/>
        <scheme val="minor"/>
      </rPr>
      <t xml:space="preserve">Fecha de Elaboración </t>
    </r>
    <r>
      <rPr>
        <sz val="11"/>
        <color theme="1"/>
        <rFont val="Calibri"/>
        <family val="2"/>
        <scheme val="minor"/>
      </rPr>
      <t>08 de agosto del 2024</t>
    </r>
    <r>
      <rPr>
        <b/>
        <sz val="11"/>
        <color theme="1"/>
        <rFont val="Calibri"/>
        <family val="2"/>
        <scheme val="minor"/>
      </rPr>
      <t xml:space="preserve"> fecha de revisión y ajuste:</t>
    </r>
    <r>
      <rPr>
        <sz val="11"/>
        <color theme="1"/>
        <rFont val="Calibri"/>
        <family val="2"/>
        <scheme val="minor"/>
      </rPr>
      <t xml:space="preserve"> 15 de mayo del 2024</t>
    </r>
  </si>
  <si>
    <t>Agosto 2024</t>
  </si>
  <si>
    <t>PAULA ALEJANDRA MARTINEZ CALDERON</t>
  </si>
  <si>
    <t>Solucionado por asignar - Trasladar</t>
  </si>
  <si>
    <t>DERECHO DE PETICION DE INFORMACION SOBRE LA CANTIDAD DE AREAS VERDES EN BOGOTA</t>
  </si>
  <si>
    <t>11 - SUBA</t>
  </si>
  <si>
    <t>18 - BRITALIA</t>
  </si>
  <si>
    <t>SAN CIPRIANO</t>
  </si>
  <si>
    <t xml:space="preserve"> Reciba un cordial saludo  apreciado ciudadano (a) Su solicitud ha sido previamente remitida en SDQS N° 3623242024 y recibida el dia de hoy por traslado de la Secretaria Distrital de Ambiente en SDQS N° 3622632024  esta fue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SDQS N° 3622632024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Linea gratuita 01 8000 127700  Celular +57316 473 2213 y/o Chat Alameda https //www.dadep.gov.co/atencion-a-la-ciudadania/chat  Feliz dia </t>
  </si>
  <si>
    <t>pmartinez57461486</t>
  </si>
  <si>
    <t>DANIEL FELIPE CAMARGO CHAVES</t>
  </si>
  <si>
    <t>No brinda informacion</t>
  </si>
  <si>
    <t>danielcamargoabog@gmail.com</t>
  </si>
  <si>
    <t>SECRETARIA DE AMBIENTE</t>
  </si>
  <si>
    <t>INVENTARIO GENERAL DE BIENES DE USO PUBLICO Y BIENES FISCALES DEL DISTRITO</t>
  </si>
  <si>
    <t>RECEPCION  INCORPORACION Y TITULACION DE ZONAS DE CESION AL DISTRITO CAPITAL</t>
  </si>
  <si>
    <t>DERECHO DE PETICION DE INFORMACION SOBRE AREAS VERDES EN BOGOTA</t>
  </si>
  <si>
    <t xml:space="preserve">Reciba un cordial saludo  apreciado ciudadano (a)   Su solicitud ha sido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t>
  </si>
  <si>
    <t>Apoderado de</t>
  </si>
  <si>
    <t>MUY BUENOS DIAS  EL SIGUIENTES CORREO ES PARA SOLICITAR EL CERTIFICADO DE CERTIFICACION ORIGINAL DE TIPO Y USO DE SUELO URBANO O RURAL Y EL CERTIFICACION ORIGINAL DE TIPO Y USO DE SUELO URBANO O RURAL</t>
  </si>
  <si>
    <t xml:space="preserve"> Reciba un cordial saludo  apreciado Ciudadano(a)   Una vez analizada su peticion y de acuerdo con el articulo 21 de la Ley 1755 de 2015  trasladamos su caso a la Secretaria Distrital de Planeacion -SDP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</si>
  <si>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MARTHA CECILIA MORA MEJIA</t>
  </si>
  <si>
    <t>Marthamoramejia@gmail.com</t>
  </si>
  <si>
    <t>07 - BOSA</t>
  </si>
  <si>
    <t>86 - EL PORVENIR</t>
  </si>
  <si>
    <t>EL CORZO</t>
  </si>
  <si>
    <t xml:space="preserve">ASUNTO  SOLICITUD NOTIFICACION PERSONAL / COPIA EXPEDIENTE REFERENCIA  RADICADO 20246130947831 DEL 9 DE JULIO DE 2024 NOTIFICACION RESOLUCION 363 DEL 9 DE JULIO DE 2024 EXPEDIENTE  004 DE 2012 SIACTUA 19879 ESPACIO PUBLICO </t>
  </si>
  <si>
    <t xml:space="preserve">  Reciba un cordial saludo  apreciado Ciudadano(a)   Una vez analizada su peticion y de acuerdo con la Ley 1755 de 2015  la Secretaria Distrital de Gobierno -Alcaldia Local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t>
  </si>
  <si>
    <t>ISABEL CRISTINA HERRAN ENCISO</t>
  </si>
  <si>
    <t>isabelherran@gmail.com</t>
  </si>
  <si>
    <t>KR 54C 147 21  AP 514 BL 8</t>
  </si>
  <si>
    <t>19 - EL PRADO</t>
  </si>
  <si>
    <t>SANTA HELENA</t>
  </si>
  <si>
    <t>TALENTO HUMANO Y CONTRATACION</t>
  </si>
  <si>
    <t>CONTRATACION</t>
  </si>
  <si>
    <t>DERECHO DE PETICION SOLICITUD DE INFORMACION PUBLICA PRESUPUESTO Y GASTOS EN PUBLICIDAD OFICIAL DE LA ALCALDIA MAYOR DE BOGOTA</t>
  </si>
  <si>
    <t>SOPORTE</t>
  </si>
  <si>
    <t>Leyendo la solicitud se evidencia que los puntos 1-3-5-6-8-9-10-11-12-13-14-15-16-17 corresponden a la Oficina de Comunicaciones y los puntos 2-4-7 a Contratacion</t>
  </si>
  <si>
    <t>13 - TEUSAQUILLO</t>
  </si>
  <si>
    <t>101 - TEUSAQUILLO</t>
  </si>
  <si>
    <t>LA SOLEDAD</t>
  </si>
  <si>
    <t xml:space="preserve">Reciba un cordial saludo Apreciado ciudadano (a)  Su solicitud ha sido asignada a la Subdireccion de Gestion Corporativa de la Defensoria del Espacio Publico con el radicado Orfeo Dadep No. 20244000188522 Puede hacer seguimiento a su solicitud a traves de Bogota te escucha-Sistema de Quejas y Soluciones con el numero Sdqs 3912632024 y en https //www.dadep.gov.co/atencion-a-la-ciudadania/consulte-el-estado-de-su-radicado con el Orfeo No. 20244000188522 con el codigo de verificacion Kg0@tk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t>
  </si>
  <si>
    <t>JOSE ALBERTO CUBILLOS ESPINOSA</t>
  </si>
  <si>
    <t>Periodistas en ejercicio de su actividad</t>
  </si>
  <si>
    <t>jose.cubillos@flip.org.co</t>
  </si>
  <si>
    <t>Se asignó a la entidad con el radicado Orfeo Dadep No. 20244080168182 y se trasladó a la Secretaria Distrital de Ambiente para respuesta  conforme a su competencia</t>
  </si>
  <si>
    <t>Se trasladó  a la Secretaria Distrital de Planeacion -SDP que proceda de conformidad con sus competencias.</t>
  </si>
  <si>
    <t>Se trasladó  a  la Secretaria Distrital de Gobierno -Alcaldia Local   para que procedan de conformidad con sus competencias.</t>
  </si>
  <si>
    <t>En trámite - Por asignación</t>
  </si>
  <si>
    <r>
      <t xml:space="preserve">Por lo anterior, se presenta el siguiente análisis de las peticiones de acceso a la información recibidas a través del Sistema de Quejas y Soluciones Bogotá Te Escucha tomando como insumo del reporte de peticiones del mes de </t>
    </r>
    <r>
      <rPr>
        <b/>
        <sz val="12"/>
        <color theme="1"/>
        <rFont val="Museo Sans 300"/>
      </rPr>
      <t>agosto del 2024,</t>
    </r>
    <r>
      <rPr>
        <sz val="12"/>
        <color theme="1"/>
        <rFont val="Museo Sans 300"/>
        <family val="3"/>
      </rPr>
      <t xml:space="preserve"> así:</t>
    </r>
  </si>
  <si>
    <r>
      <t xml:space="preserve">Durante el mes de </t>
    </r>
    <r>
      <rPr>
        <b/>
        <sz val="12"/>
        <rFont val="Museo Sans 300"/>
      </rPr>
      <t>agosto de 2024</t>
    </r>
    <r>
      <rPr>
        <sz val="12"/>
        <rFont val="Museo Sans 300"/>
        <family val="3"/>
      </rPr>
      <t>, se recibieron</t>
    </r>
    <r>
      <rPr>
        <b/>
        <sz val="12"/>
        <rFont val="Museo Sans 300"/>
        <family val="3"/>
      </rPr>
      <t xml:space="preserve"> cinco (05) solicitudes</t>
    </r>
    <r>
      <rPr>
        <sz val="12"/>
        <rFont val="Museo Sans 300"/>
        <family val="3"/>
      </rPr>
      <t xml:space="preserve"> clasificadas como de acceso a la información.</t>
    </r>
  </si>
  <si>
    <r>
      <rPr>
        <b/>
        <sz val="14"/>
        <color theme="1"/>
        <rFont val="Calibri"/>
        <family val="2"/>
        <scheme val="minor"/>
      </rPr>
      <t>REPORTE  GESTIÓN DE PETICIONES</t>
    </r>
    <r>
      <rPr>
        <sz val="11"/>
        <color theme="1"/>
        <rFont val="Calibri"/>
        <family val="2"/>
        <scheme val="minor"/>
      </rPr>
      <t xml:space="preserve">
Fecha:  2024-08-01    a   2024-08-31
Estado de Petición:  Al Periodo
</t>
    </r>
  </si>
  <si>
    <t>Se asignó a la entidad con el radicado Orfeo Dadep No. 20244000188522, la petición se encuentra en términos y  en proyección de respuesta.</t>
  </si>
  <si>
    <t>El estado en el cual se encuentran las solicitudes clasificadas como de acceso a la información, es el que se detalla a continuación:
► Dos  (02)  se trasladaron a otras entidades por competencia.
► Dos  (02) Respondidas en la fecha del reporte.
► Una  (01) en términos de respuesta.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</si>
</sst>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_ ;[Red]\-0\ "/>
  </numFmts>
  <fonts count="68">
    <font>
      <sz val="11"/>
      <color theme="1"/>
      <name val="Calibri"/>
      <family val="2"/>
      <scheme val="minor"/>
    </font>
    <font>
      <b/>
      <sz val="11"/>
      <color theme="0"/>
      <name val="Calibri"/>
      <family val="2"/>
      <scheme val="minor"/>
    </font>
    <font>
      <sz val="11"/>
      <color theme="0"/>
      <name val="Calibri"/>
      <family val="2"/>
      <scheme val="minor"/>
    </font>
    <font>
      <b/>
      <sz val="11"/>
      <color theme="0"/>
      <name val="Museo Sans 300"/>
      <family val="3"/>
    </font>
    <font>
      <b/>
      <sz val="12"/>
      <color theme="1"/>
      <name val="Museo Sans 300"/>
      <family val="3"/>
    </font>
    <font>
      <b/>
      <sz val="16"/>
      <color theme="1"/>
      <name val="Museo Sans 300"/>
      <family val="3"/>
    </font>
    <font>
      <b/>
      <sz val="16"/>
      <color theme="0"/>
      <name val="Museo Sans 300"/>
      <family val="3"/>
    </font>
    <font>
      <b/>
      <i/>
      <sz val="12"/>
      <color theme="1"/>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vertAlign val="superscript"/>
      <sz val="18"/>
      <color theme="1"/>
      <name val="Museo Sans 300"/>
      <family val="3"/>
    </font>
    <font>
      <b/>
      <vertAlign val="superscript"/>
      <sz val="18"/>
      <color theme="1"/>
      <name val="Museo Sans 300"/>
      <family val="3"/>
    </font>
    <font>
      <sz val="8"/>
      <name val="Calibri"/>
      <family val="2"/>
      <scheme val="minor"/>
    </font>
    <font>
      <sz val="12"/>
      <name val="Museo Sans 300"/>
      <family val="3"/>
    </font>
    <font>
      <b/>
      <sz val="16"/>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sz val="11"/>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u/>
      <sz val="11"/>
      <color theme="10"/>
      <name val="Calibri"/>
      <family val="2"/>
      <scheme val="minor"/>
    </font>
    <font>
      <sz val="11"/>
      <color rgb="FF000000"/>
      <name val="Calibri"/>
      <family val="2"/>
    </font>
    <font>
      <u/>
      <sz val="11"/>
      <color theme="10"/>
      <name val="Calibri"/>
      <family val="2"/>
    </font>
    <font>
      <sz val="10"/>
      <name val="Arial"/>
      <family val="2"/>
    </font>
    <font>
      <sz val="11"/>
      <color theme="1"/>
      <name val="Arial"/>
      <family val="2"/>
    </font>
    <font>
      <u/>
      <sz val="10"/>
      <color indexed="12"/>
      <name val="Arial"/>
      <family val="2"/>
    </font>
    <font>
      <sz val="11"/>
      <color rgb="FF333333"/>
      <name val="Open Sans"/>
      <family val="2"/>
    </font>
    <font>
      <sz val="10"/>
      <color theme="1"/>
      <name val="Museo Sans 300"/>
      <family val="3"/>
    </font>
    <font>
      <b/>
      <sz val="16"/>
      <color theme="1"/>
      <name val="Calibri"/>
      <family val="2"/>
      <scheme val="minor"/>
    </font>
    <font>
      <b/>
      <sz val="12"/>
      <name val="Museo Sans 300"/>
    </font>
    <font>
      <b/>
      <sz val="12"/>
      <color theme="1"/>
      <name val="Museo Sans 300"/>
    </font>
    <font>
      <sz val="11"/>
      <color theme="2" tint="-0.499984740745262"/>
      <name val="Calibri"/>
      <family val="2"/>
      <scheme val="minor"/>
    </font>
    <font>
      <sz val="9"/>
      <color rgb="FF6D6D6D"/>
      <name val="Arial"/>
      <family val="2"/>
    </font>
    <font>
      <sz val="8"/>
      <color rgb="FF666666"/>
      <name val="Arial"/>
      <family val="2"/>
    </font>
    <font>
      <b/>
      <sz val="18"/>
      <color theme="1"/>
      <name val="Calibri"/>
      <family val="2"/>
      <scheme val="minor"/>
    </font>
  </fonts>
  <fills count="40">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DF7FF"/>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B3D6F6"/>
      </left>
      <right/>
      <top/>
      <bottom/>
      <diagonal/>
    </border>
    <border>
      <left/>
      <right/>
      <top/>
      <bottom style="thin">
        <color theme="4" tint="0.39997558519241921"/>
      </bottom>
      <diagonal/>
    </border>
  </borders>
  <cellStyleXfs count="109">
    <xf numFmtId="0" fontId="0" fillId="0" borderId="0"/>
    <xf numFmtId="0" fontId="13" fillId="0" borderId="5" applyNumberFormat="0" applyFill="0" applyAlignment="0" applyProtection="0"/>
    <xf numFmtId="0" fontId="40" fillId="0" borderId="0" applyNumberFormat="0" applyFill="0" applyBorder="0" applyAlignment="0" applyProtection="0"/>
    <xf numFmtId="0" fontId="41" fillId="0" borderId="11" applyNumberFormat="0" applyFill="0" applyAlignment="0" applyProtection="0"/>
    <xf numFmtId="0" fontId="42" fillId="0" borderId="12" applyNumberFormat="0" applyFill="0" applyAlignment="0" applyProtection="0"/>
    <xf numFmtId="0" fontId="42" fillId="0" borderId="0" applyNumberFormat="0" applyFill="0" applyBorder="0" applyAlignment="0" applyProtection="0"/>
    <xf numFmtId="0" fontId="43" fillId="8" borderId="0" applyNumberFormat="0" applyBorder="0" applyAlignment="0" applyProtection="0"/>
    <xf numFmtId="0" fontId="44" fillId="9" borderId="0" applyNumberFormat="0" applyBorder="0" applyAlignment="0" applyProtection="0"/>
    <xf numFmtId="0" fontId="46" fillId="11" borderId="13" applyNumberFormat="0" applyAlignment="0" applyProtection="0"/>
    <xf numFmtId="0" fontId="47" fillId="12" borderId="14" applyNumberFormat="0" applyAlignment="0" applyProtection="0"/>
    <xf numFmtId="0" fontId="48" fillId="12" borderId="13" applyNumberFormat="0" applyAlignment="0" applyProtection="0"/>
    <xf numFmtId="0" fontId="49" fillId="0" borderId="15" applyNumberFormat="0" applyFill="0" applyAlignment="0" applyProtection="0"/>
    <xf numFmtId="0" fontId="1" fillId="13" borderId="16" applyNumberFormat="0" applyAlignment="0" applyProtection="0"/>
    <xf numFmtId="0" fontId="50" fillId="0" borderId="0" applyNumberFormat="0" applyFill="0" applyBorder="0" applyAlignment="0" applyProtection="0"/>
    <xf numFmtId="0" fontId="39" fillId="14" borderId="17" applyNumberFormat="0" applyFont="0" applyAlignment="0" applyProtection="0"/>
    <xf numFmtId="0" fontId="51" fillId="0" borderId="0" applyNumberFormat="0" applyFill="0" applyBorder="0" applyAlignment="0" applyProtection="0"/>
    <xf numFmtId="0" fontId="33" fillId="0" borderId="18" applyNumberFormat="0" applyFill="0" applyAlignment="0" applyProtection="0"/>
    <xf numFmtId="0" fontId="2"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2"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2"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2"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2" fillId="31"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2" fillId="35" borderId="0" applyNumberFormat="0" applyBorder="0" applyAlignment="0" applyProtection="0"/>
    <xf numFmtId="0" fontId="39" fillId="36" borderId="0" applyNumberFormat="0" applyBorder="0" applyAlignment="0" applyProtection="0"/>
    <xf numFmtId="0" fontId="39" fillId="37" borderId="0" applyNumberFormat="0" applyBorder="0" applyAlignment="0" applyProtection="0"/>
    <xf numFmtId="0" fontId="52"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45" fillId="10" borderId="0" applyNumberFormat="0" applyBorder="0" applyAlignment="0" applyProtection="0"/>
    <xf numFmtId="0" fontId="39" fillId="18" borderId="0" applyNumberFormat="0" applyBorder="0" applyAlignment="0" applyProtection="0"/>
    <xf numFmtId="0" fontId="54" fillId="0" borderId="0"/>
    <xf numFmtId="0" fontId="39" fillId="22" borderId="0" applyNumberFormat="0" applyBorder="0" applyAlignment="0" applyProtection="0"/>
    <xf numFmtId="0" fontId="39" fillId="26" borderId="0" applyNumberFormat="0" applyBorder="0" applyAlignment="0" applyProtection="0"/>
    <xf numFmtId="0" fontId="39" fillId="30" borderId="0" applyNumberFormat="0" applyBorder="0" applyAlignment="0" applyProtection="0"/>
    <xf numFmtId="0" fontId="39" fillId="34" borderId="0" applyNumberFormat="0" applyBorder="0" applyAlignment="0" applyProtection="0"/>
    <xf numFmtId="0" fontId="39" fillId="38" borderId="0" applyNumberFormat="0" applyBorder="0" applyAlignment="0" applyProtection="0"/>
    <xf numFmtId="0" fontId="52"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54" fillId="0" borderId="0"/>
    <xf numFmtId="0" fontId="54" fillId="0" borderId="0"/>
    <xf numFmtId="0" fontId="54" fillId="0" borderId="0"/>
    <xf numFmtId="0" fontId="55" fillId="0" borderId="0" applyNumberFormat="0" applyFill="0" applyBorder="0" applyAlignment="0" applyProtection="0"/>
    <xf numFmtId="0" fontId="56" fillId="0" borderId="0"/>
    <xf numFmtId="0" fontId="54" fillId="0" borderId="0"/>
    <xf numFmtId="0" fontId="55" fillId="0" borderId="0" applyNumberFormat="0" applyFill="0" applyBorder="0" applyAlignment="0" applyProtection="0"/>
    <xf numFmtId="0" fontId="54" fillId="0" borderId="0"/>
    <xf numFmtId="0" fontId="54" fillId="0" borderId="0"/>
    <xf numFmtId="9" fontId="54" fillId="0" borderId="0" applyFont="0" applyFill="0" applyBorder="0" applyAlignment="0" applyProtection="0"/>
    <xf numFmtId="0" fontId="54" fillId="0" borderId="0"/>
    <xf numFmtId="0" fontId="39" fillId="0" borderId="0"/>
    <xf numFmtId="0" fontId="39" fillId="0" borderId="0"/>
    <xf numFmtId="0" fontId="53" fillId="0" borderId="0" applyNumberFormat="0" applyFill="0" applyBorder="0" applyAlignment="0" applyProtection="0"/>
    <xf numFmtId="0" fontId="54" fillId="0" borderId="0"/>
    <xf numFmtId="0" fontId="54" fillId="0" borderId="0"/>
    <xf numFmtId="0" fontId="54" fillId="0" borderId="0"/>
    <xf numFmtId="0" fontId="54" fillId="0" borderId="0"/>
    <xf numFmtId="0" fontId="57" fillId="0" borderId="0"/>
    <xf numFmtId="0" fontId="54" fillId="0" borderId="0"/>
    <xf numFmtId="0" fontId="39" fillId="0" borderId="0"/>
    <xf numFmtId="0" fontId="54" fillId="0" borderId="0"/>
    <xf numFmtId="0" fontId="53" fillId="0" borderId="0" applyNumberFormat="0" applyFill="0" applyBorder="0" applyAlignment="0" applyProtection="0"/>
    <xf numFmtId="0" fontId="5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4" fillId="0" borderId="0"/>
    <xf numFmtId="0" fontId="54" fillId="0" borderId="0"/>
    <xf numFmtId="0" fontId="56" fillId="0" borderId="0"/>
    <xf numFmtId="0" fontId="55"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6" fillId="0" borderId="0"/>
    <xf numFmtId="0" fontId="39" fillId="0" borderId="0"/>
    <xf numFmtId="0" fontId="54" fillId="0" borderId="0"/>
    <xf numFmtId="0" fontId="54" fillId="0" borderId="0"/>
    <xf numFmtId="0" fontId="55" fillId="0" borderId="0" applyNumberFormat="0" applyFill="0" applyBorder="0" applyAlignment="0" applyProtection="0"/>
    <xf numFmtId="0" fontId="54" fillId="0" borderId="0"/>
    <xf numFmtId="0" fontId="3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cellStyleXfs>
  <cellXfs count="115">
    <xf numFmtId="0" fontId="0" fillId="0" borderId="0" xfId="0"/>
    <xf numFmtId="0" fontId="0" fillId="0" borderId="0" xfId="0" applyAlignment="1">
      <alignment wrapText="1"/>
    </xf>
    <xf numFmtId="0" fontId="5" fillId="0" borderId="0" xfId="0" applyFont="1" applyAlignment="1">
      <alignment horizontal="center" vertical="center" wrapText="1"/>
    </xf>
    <xf numFmtId="0" fontId="2" fillId="2" borderId="1" xfId="0" applyFont="1" applyFill="1" applyBorder="1" applyAlignment="1">
      <alignment horizontal="center" vertical="center" wrapText="1"/>
    </xf>
    <xf numFmtId="0" fontId="9" fillId="0" borderId="0" xfId="0" applyFont="1" applyAlignment="1">
      <alignment vertical="center"/>
    </xf>
    <xf numFmtId="14" fontId="0" fillId="0" borderId="0" xfId="0" applyNumberFormat="1"/>
    <xf numFmtId="0" fontId="0" fillId="0" borderId="0" xfId="0" applyAlignment="1">
      <alignment vertical="top"/>
    </xf>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6" fillId="3" borderId="0" xfId="0" applyFont="1" applyFill="1"/>
    <xf numFmtId="0" fontId="21" fillId="3" borderId="0" xfId="0" applyFont="1" applyFill="1" applyAlignment="1">
      <alignment horizontal="center" vertical="center" wrapText="1"/>
    </xf>
    <xf numFmtId="0" fontId="20" fillId="3" borderId="0" xfId="0" applyFont="1" applyFill="1" applyAlignment="1">
      <alignment horizontal="center" vertical="center" wrapText="1"/>
    </xf>
    <xf numFmtId="0" fontId="11" fillId="0" borderId="1" xfId="0" applyFont="1" applyBorder="1" applyAlignment="1">
      <alignment horizontal="center" vertical="center" wrapText="1"/>
    </xf>
    <xf numFmtId="0" fontId="25" fillId="0" borderId="0" xfId="0" applyFont="1"/>
    <xf numFmtId="0" fontId="0" fillId="0" borderId="0" xfId="0" applyAlignment="1">
      <alignment horizontal="justify" vertical="center"/>
    </xf>
    <xf numFmtId="1" fontId="11" fillId="0" borderId="1" xfId="0" applyNumberFormat="1" applyFont="1" applyBorder="1" applyAlignment="1">
      <alignment horizontal="center" vertical="center" wrapText="1"/>
    </xf>
    <xf numFmtId="0" fontId="0" fillId="4" borderId="0" xfId="0" applyFill="1"/>
    <xf numFmtId="0" fontId="3" fillId="2" borderId="1" xfId="0" applyFont="1" applyFill="1" applyBorder="1" applyAlignment="1">
      <alignment horizontal="center" vertical="center" wrapText="1"/>
    </xf>
    <xf numFmtId="0" fontId="5" fillId="0" borderId="1" xfId="0" applyFont="1" applyBorder="1" applyAlignment="1">
      <alignment horizontal="center" vertical="center"/>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4" fillId="3" borderId="6" xfId="0" applyFont="1" applyFill="1" applyBorder="1" applyAlignment="1">
      <alignment horizontal="center" vertical="top" wrapText="1"/>
    </xf>
    <xf numFmtId="0" fontId="14"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9" fillId="3" borderId="0" xfId="0" applyNumberFormat="1" applyFont="1" applyFill="1" applyAlignment="1">
      <alignment horizontal="center" vertical="center" wrapText="1"/>
    </xf>
    <xf numFmtId="0" fontId="0" fillId="3" borderId="0" xfId="0" applyFill="1" applyAlignment="1">
      <alignment horizontal="center" vertical="center"/>
    </xf>
    <xf numFmtId="0" fontId="33" fillId="3" borderId="0" xfId="0" applyFont="1" applyFill="1" applyAlignment="1">
      <alignment horizontal="center" vertical="center"/>
    </xf>
    <xf numFmtId="0" fontId="34" fillId="3" borderId="0" xfId="0" applyFont="1" applyFill="1" applyAlignment="1">
      <alignment horizontal="center" vertical="center"/>
    </xf>
    <xf numFmtId="0" fontId="0" fillId="0" borderId="0" xfId="0" applyAlignment="1">
      <alignment horizontal="right"/>
    </xf>
    <xf numFmtId="14" fontId="16" fillId="3" borderId="0" xfId="0" applyNumberFormat="1" applyFont="1" applyFill="1"/>
    <xf numFmtId="0" fontId="16" fillId="3" borderId="0" xfId="0" applyFont="1" applyFill="1" applyAlignment="1">
      <alignment horizontal="center" vertical="center"/>
    </xf>
    <xf numFmtId="0" fontId="17" fillId="3" borderId="1" xfId="0" applyFont="1" applyFill="1" applyBorder="1" applyAlignment="1">
      <alignment horizontal="center" vertical="center" wrapText="1"/>
    </xf>
    <xf numFmtId="14" fontId="33" fillId="5" borderId="1" xfId="0" applyNumberFormat="1" applyFont="1" applyFill="1" applyBorder="1" applyAlignment="1">
      <alignment horizontal="center" vertical="center"/>
    </xf>
    <xf numFmtId="0" fontId="17" fillId="3" borderId="0" xfId="0" applyFont="1" applyFill="1" applyAlignment="1">
      <alignment horizontal="center" vertical="center" wrapText="1"/>
    </xf>
    <xf numFmtId="1" fontId="22" fillId="3" borderId="1" xfId="0" applyNumberFormat="1" applyFont="1" applyFill="1" applyBorder="1" applyAlignment="1">
      <alignment horizontal="center" vertical="center" wrapText="1"/>
    </xf>
    <xf numFmtId="0" fontId="22"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20" fillId="3" borderId="1" xfId="0" applyFont="1" applyFill="1" applyBorder="1" applyAlignment="1">
      <alignment horizontal="center" vertical="center" wrapText="1"/>
    </xf>
    <xf numFmtId="164" fontId="0" fillId="3" borderId="1" xfId="0" applyNumberFormat="1" applyFill="1" applyBorder="1"/>
    <xf numFmtId="0" fontId="2" fillId="3" borderId="0" xfId="0" applyFont="1" applyFill="1"/>
    <xf numFmtId="0" fontId="35" fillId="3" borderId="0" xfId="0" applyFont="1" applyFill="1" applyAlignment="1">
      <alignment horizontal="center" vertical="center" wrapText="1"/>
    </xf>
    <xf numFmtId="0" fontId="0" fillId="0" borderId="0" xfId="0" applyAlignment="1">
      <alignment horizontal="left" vertical="center" wrapText="1"/>
    </xf>
    <xf numFmtId="0" fontId="0" fillId="0" borderId="0" xfId="0" applyAlignment="1">
      <alignment vertical="center" wrapText="1"/>
    </xf>
    <xf numFmtId="0" fontId="31" fillId="2" borderId="10" xfId="0" applyFont="1" applyFill="1" applyBorder="1" applyAlignment="1">
      <alignment horizontal="center" vertical="center" wrapText="1"/>
    </xf>
    <xf numFmtId="14" fontId="31" fillId="2" borderId="10" xfId="0" applyNumberFormat="1" applyFont="1" applyFill="1" applyBorder="1" applyAlignment="1">
      <alignment horizontal="center" vertical="center" wrapText="1"/>
    </xf>
    <xf numFmtId="14" fontId="32" fillId="2" borderId="10" xfId="0" applyNumberFormat="1" applyFont="1" applyFill="1" applyBorder="1" applyAlignment="1">
      <alignment horizontal="center" vertical="center" wrapText="1"/>
    </xf>
    <xf numFmtId="0" fontId="32" fillId="2" borderId="10" xfId="0" applyFont="1" applyFill="1" applyBorder="1" applyAlignment="1">
      <alignment horizontal="center" vertical="center" wrapText="1"/>
    </xf>
    <xf numFmtId="0" fontId="0" fillId="0" borderId="0" xfId="0" applyAlignment="1">
      <alignment vertical="center"/>
    </xf>
    <xf numFmtId="0" fontId="0" fillId="0" borderId="0" xfId="0" pivotButton="1" applyAlignment="1">
      <alignment vertical="center" wrapText="1"/>
    </xf>
    <xf numFmtId="0" fontId="0" fillId="0" borderId="0" xfId="0" pivotButton="1" applyAlignment="1">
      <alignment vertical="center"/>
    </xf>
    <xf numFmtId="0" fontId="0" fillId="0" borderId="0" xfId="0" pivotButton="1" applyAlignment="1">
      <alignment wrapText="1"/>
    </xf>
    <xf numFmtId="0" fontId="59" fillId="0" borderId="0" xfId="0" applyFont="1"/>
    <xf numFmtId="0" fontId="0" fillId="6" borderId="0" xfId="0" applyFill="1"/>
    <xf numFmtId="0" fontId="0" fillId="0" borderId="0" xfId="0" pivotButton="1"/>
    <xf numFmtId="0" fontId="60" fillId="0" borderId="1" xfId="0" applyFont="1" applyBorder="1" applyAlignment="1">
      <alignment horizontal="justify" vertical="center" wrapText="1"/>
    </xf>
    <xf numFmtId="14" fontId="0" fillId="0" borderId="1" xfId="0" applyNumberFormat="1" applyBorder="1"/>
    <xf numFmtId="164" fontId="0" fillId="0" borderId="1" xfId="0" applyNumberFormat="1" applyBorder="1"/>
    <xf numFmtId="14" fontId="14" fillId="0" borderId="0" xfId="0" applyNumberFormat="1" applyFont="1" applyAlignment="1">
      <alignment horizontal="right"/>
    </xf>
    <xf numFmtId="0" fontId="11" fillId="3" borderId="1" xfId="0" applyFont="1" applyFill="1" applyBorder="1" applyAlignment="1">
      <alignment horizontal="justify" vertical="center" wrapText="1"/>
    </xf>
    <xf numFmtId="0" fontId="11" fillId="3" borderId="0" xfId="0" applyFont="1" applyFill="1" applyAlignment="1">
      <alignment horizontal="center" vertical="center" wrapText="1"/>
    </xf>
    <xf numFmtId="14" fontId="11" fillId="3" borderId="0" xfId="0" applyNumberFormat="1" applyFont="1" applyFill="1" applyAlignment="1">
      <alignment horizontal="center" vertical="center" wrapText="1"/>
    </xf>
    <xf numFmtId="1" fontId="11" fillId="0" borderId="0" xfId="0" applyNumberFormat="1" applyFont="1" applyAlignment="1">
      <alignment horizontal="center" vertical="center" wrapText="1"/>
    </xf>
    <xf numFmtId="0" fontId="11" fillId="0" borderId="0" xfId="0" applyFont="1" applyAlignment="1">
      <alignment horizontal="center" vertical="center" wrapText="1"/>
    </xf>
    <xf numFmtId="0" fontId="11" fillId="3" borderId="0" xfId="0" applyFont="1" applyFill="1" applyAlignment="1">
      <alignment horizontal="justify" vertical="center" wrapText="1"/>
    </xf>
    <xf numFmtId="0" fontId="0" fillId="0" borderId="0" xfId="0" applyAlignment="1">
      <alignment horizontal="center" vertical="center" wrapText="1"/>
    </xf>
    <xf numFmtId="0" fontId="0" fillId="0" borderId="0" xfId="0" pivotButton="1" applyAlignment="1">
      <alignment horizontal="center" vertical="center" wrapText="1"/>
    </xf>
    <xf numFmtId="0" fontId="61" fillId="0" borderId="0" xfId="0" applyFont="1" applyAlignment="1">
      <alignment vertical="center" wrapText="1"/>
    </xf>
    <xf numFmtId="0" fontId="33" fillId="7" borderId="0" xfId="0" applyFont="1" applyFill="1"/>
    <xf numFmtId="0" fontId="0" fillId="0" borderId="1" xfId="0" applyBorder="1" applyAlignment="1">
      <alignment vertical="center" wrapText="1"/>
    </xf>
    <xf numFmtId="0" fontId="0" fillId="0" borderId="1" xfId="0" applyBorder="1" applyAlignment="1">
      <alignment wrapText="1"/>
    </xf>
    <xf numFmtId="0" fontId="4" fillId="0" borderId="0" xfId="0" applyFont="1" applyAlignment="1">
      <alignment horizontal="justify" vertical="center" wrapText="1"/>
    </xf>
    <xf numFmtId="14" fontId="11" fillId="3" borderId="1" xfId="0" applyNumberFormat="1" applyFont="1" applyFill="1" applyBorder="1" applyAlignment="1">
      <alignment horizontal="center" vertical="center" wrapText="1"/>
    </xf>
    <xf numFmtId="0" fontId="29" fillId="0" borderId="0" xfId="0" applyFont="1" applyAlignment="1">
      <alignment horizontal="justify" vertical="center" wrapText="1"/>
    </xf>
    <xf numFmtId="0" fontId="63" fillId="3" borderId="1" xfId="0" applyFont="1" applyFill="1" applyBorder="1" applyAlignment="1">
      <alignment horizontal="center" vertical="center" wrapText="1"/>
    </xf>
    <xf numFmtId="0" fontId="64" fillId="0" borderId="0" xfId="0" applyFont="1" applyAlignment="1">
      <alignment vertical="center"/>
    </xf>
    <xf numFmtId="0" fontId="65" fillId="0" borderId="0" xfId="0" applyFont="1"/>
    <xf numFmtId="0" fontId="65" fillId="39" borderId="21" xfId="0" applyFont="1" applyFill="1" applyBorder="1" applyAlignment="1">
      <alignment vertical="center" wrapText="1"/>
    </xf>
    <xf numFmtId="0" fontId="66" fillId="39" borderId="21" xfId="0" applyFont="1" applyFill="1" applyBorder="1" applyAlignment="1">
      <alignment horizontal="center" vertical="center" wrapText="1"/>
    </xf>
    <xf numFmtId="0" fontId="33" fillId="3" borderId="22" xfId="0" applyFont="1" applyFill="1" applyBorder="1"/>
    <xf numFmtId="0" fontId="15" fillId="3" borderId="0" xfId="1" applyFont="1" applyFill="1" applyBorder="1" applyAlignment="1">
      <alignment horizontal="left"/>
    </xf>
    <xf numFmtId="0" fontId="67" fillId="3" borderId="0" xfId="0" applyFont="1" applyFill="1"/>
    <xf numFmtId="3" fontId="0" fillId="0" borderId="0" xfId="0" applyNumberFormat="1"/>
    <xf numFmtId="22" fontId="0" fillId="3" borderId="0" xfId="0" applyNumberFormat="1" applyFill="1"/>
    <xf numFmtId="0" fontId="0" fillId="0" borderId="0" xfId="0" applyAlignment="1">
      <alignment horizontal="left"/>
    </xf>
    <xf numFmtId="0" fontId="65" fillId="39" borderId="21" xfId="0" applyFont="1" applyFill="1" applyBorder="1" applyAlignment="1">
      <alignment vertical="center"/>
    </xf>
    <xf numFmtId="0" fontId="63" fillId="3" borderId="0" xfId="0" applyFont="1" applyFill="1" applyAlignment="1">
      <alignment horizontal="center" vertical="center" wrapText="1"/>
    </xf>
    <xf numFmtId="1" fontId="11" fillId="3" borderId="0" xfId="0" applyNumberFormat="1" applyFont="1" applyFill="1" applyAlignment="1">
      <alignment horizontal="center" vertical="center" wrapText="1"/>
    </xf>
    <xf numFmtId="0" fontId="0" fillId="0" borderId="0" xfId="0" applyAlignment="1">
      <alignment horizontal="lef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37" fillId="3" borderId="0" xfId="0" applyFont="1" applyFill="1" applyAlignment="1">
      <alignment horizontal="left" vertical="center"/>
    </xf>
    <xf numFmtId="0" fontId="5" fillId="0" borderId="0" xfId="0" applyFont="1" applyAlignment="1">
      <alignment horizontal="center" vertical="center"/>
    </xf>
    <xf numFmtId="0" fontId="30" fillId="3"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12" fillId="0" borderId="0" xfId="0" applyFont="1" applyAlignment="1">
      <alignment horizontal="left"/>
    </xf>
    <xf numFmtId="0" fontId="29" fillId="0" borderId="0" xfId="0" applyFont="1" applyAlignment="1">
      <alignment horizontal="justify" vertical="center" wrapText="1"/>
    </xf>
    <xf numFmtId="0" fontId="29" fillId="0" borderId="0" xfId="0" applyFont="1" applyAlignment="1">
      <alignment horizontal="justify" vertical="top" wrapText="1"/>
    </xf>
    <xf numFmtId="1" fontId="11" fillId="3" borderId="19" xfId="0" applyNumberFormat="1" applyFont="1" applyFill="1" applyBorder="1" applyAlignment="1">
      <alignment horizontal="center" vertical="center" wrapText="1"/>
    </xf>
    <xf numFmtId="1" fontId="11" fillId="3" borderId="20" xfId="0" applyNumberFormat="1" applyFont="1" applyFill="1" applyBorder="1" applyAlignment="1">
      <alignment horizontal="center" vertical="center" wrapText="1"/>
    </xf>
    <xf numFmtId="0" fontId="26" fillId="0" borderId="0" xfId="0" applyFont="1" applyAlignment="1">
      <alignment horizontal="justify" vertical="center" wrapText="1"/>
    </xf>
    <xf numFmtId="0" fontId="6" fillId="4" borderId="0" xfId="0" applyFont="1" applyFill="1" applyAlignment="1">
      <alignment horizontal="left" vertical="center"/>
    </xf>
    <xf numFmtId="0" fontId="11" fillId="0" borderId="0" xfId="0" applyFont="1" applyAlignment="1">
      <alignment horizontal="justify" vertical="center" wrapText="1"/>
    </xf>
    <xf numFmtId="0" fontId="4" fillId="0" borderId="0" xfId="0" applyFont="1" applyAlignment="1">
      <alignment horizontal="justify" vertical="center" wrapText="1"/>
    </xf>
    <xf numFmtId="0" fontId="31" fillId="2" borderId="10"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9" xfId="0" applyFont="1" applyFill="1" applyBorder="1" applyAlignment="1">
      <alignment horizontal="center" vertical="center" wrapText="1"/>
    </xf>
  </cellXfs>
  <cellStyles count="109">
    <cellStyle name="20% - Énfasis1" xfId="18" builtinId="30" customBuiltin="1"/>
    <cellStyle name="20% - Énfasis2" xfId="21" builtinId="34" customBuiltin="1"/>
    <cellStyle name="20% - Énfasis3" xfId="24" builtinId="38" customBuiltin="1"/>
    <cellStyle name="20% - Énfasis4" xfId="27" builtinId="42" customBuiltin="1"/>
    <cellStyle name="20% - Énfasis5" xfId="30" builtinId="46" customBuiltin="1"/>
    <cellStyle name="20% - Énfasis6" xfId="33" builtinId="50" customBuiltin="1"/>
    <cellStyle name="40% - Énfasis1" xfId="19" builtinId="31" customBuiltin="1"/>
    <cellStyle name="40% - Énfasis2" xfId="22" builtinId="35" customBuiltin="1"/>
    <cellStyle name="40% - Énfasis3" xfId="25" builtinId="39" customBuiltin="1"/>
    <cellStyle name="40% - Énfasis4" xfId="28" builtinId="43" customBuiltin="1"/>
    <cellStyle name="40% - Énfasis5" xfId="31" builtinId="47" customBuiltin="1"/>
    <cellStyle name="40% - Énfasis6" xfId="34" builtinId="51" customBuiltin="1"/>
    <cellStyle name="60% - Énfasis1 2" xfId="51" xr:uid="{50185982-F4A1-45B8-93C4-16142DF91BDB}"/>
    <cellStyle name="60% - Énfasis1 3" xfId="43" xr:uid="{5EFFFF64-2283-4F09-8744-403DC8CAA3DC}"/>
    <cellStyle name="60% - Énfasis1 4" xfId="36" xr:uid="{52F24518-326C-41F0-8B7F-907C09E7543B}"/>
    <cellStyle name="60% - Énfasis2 2" xfId="52" xr:uid="{40D43120-DBA8-449D-AAC3-485E1EA0E350}"/>
    <cellStyle name="60% - Énfasis2 3" xfId="45" xr:uid="{2B048BA8-4576-4FAA-99AA-76E16885E913}"/>
    <cellStyle name="60% - Énfasis2 4" xfId="37" xr:uid="{03FEACE1-0C49-499F-9431-44C2999FC114}"/>
    <cellStyle name="60% - Énfasis3 2" xfId="53" xr:uid="{BF781FD4-4397-48A3-A3B5-4CDB946BD484}"/>
    <cellStyle name="60% - Énfasis3 3" xfId="46" xr:uid="{8424A56C-ECA2-4B9B-86A5-150E4F7EB6E8}"/>
    <cellStyle name="60% - Énfasis3 4" xfId="38" xr:uid="{28E1B51E-079A-4DC2-9569-C2792E762A8B}"/>
    <cellStyle name="60% - Énfasis4 2" xfId="54" xr:uid="{85A4ED08-5109-40C0-820C-192FB4108490}"/>
    <cellStyle name="60% - Énfasis4 3" xfId="47" xr:uid="{60AA2A88-6CD0-4218-B67C-51D00D313F33}"/>
    <cellStyle name="60% - Énfasis4 4" xfId="39" xr:uid="{B5AA7977-4A11-479A-A67D-79630CFB6F7D}"/>
    <cellStyle name="60% - Énfasis5 2" xfId="55" xr:uid="{459851F9-8291-4B06-BB3D-D5B4FC4305D7}"/>
    <cellStyle name="60% - Énfasis5 3" xfId="48" xr:uid="{04F86FFC-E14E-41BE-B755-49D70596A43C}"/>
    <cellStyle name="60% - Énfasis5 4" xfId="40" xr:uid="{6F10A7DB-AD09-40A1-89D8-86C89AC225DC}"/>
    <cellStyle name="60% - Énfasis6 2" xfId="56" xr:uid="{88CB3DF1-A95E-49AD-BCFC-5344D16FE418}"/>
    <cellStyle name="60% - Énfasis6 3" xfId="49" xr:uid="{89197682-D768-4FE7-A2A3-527E31831062}"/>
    <cellStyle name="60% - Énfasis6 4" xfId="41" xr:uid="{C2742FFF-C01A-4075-8AC5-66A043438B03}"/>
    <cellStyle name="Bueno" xfId="6"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5" builtinId="19" customBuiltin="1"/>
    <cellStyle name="Énfasis1" xfId="17"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8" builtinId="20" customBuiltin="1"/>
    <cellStyle name="Hipervínculo 2" xfId="63" xr:uid="{CB6C3F30-9FF7-41E7-82EC-D2560BACC86F}"/>
    <cellStyle name="Hipervínculo 2 2" xfId="79" xr:uid="{7B09886F-1EE1-4DB3-B8AD-7B8F8F9138E6}"/>
    <cellStyle name="Hipervínculo 2 3" xfId="86" xr:uid="{33B50726-82B2-4D0F-A302-12341A872BA5}"/>
    <cellStyle name="Hipervínculo 3" xfId="70" xr:uid="{88965E68-E4BF-4C7E-9639-74C25591879F}"/>
    <cellStyle name="Hipervínculo 3 2" xfId="81" xr:uid="{8FDB3A7B-76B5-4460-B6E5-C68045C2275B}"/>
    <cellStyle name="Hipervínculo 3 3" xfId="87" xr:uid="{7A69EC94-AAE9-4FBF-85CF-30895DAD3A61}"/>
    <cellStyle name="Hyperlink" xfId="60" xr:uid="{EBF46698-1640-46A4-BB3D-629F7AE9DEC9}"/>
    <cellStyle name="Hyperlink 2" xfId="82" xr:uid="{836D5A95-C0BB-422B-93AC-820C123E7AC8}"/>
    <cellStyle name="Hyperlink 3" xfId="92" xr:uid="{E963D9B5-A7A3-44CC-99FC-67EBF9CD81F9}"/>
    <cellStyle name="Hyperlink 4" xfId="80" xr:uid="{54760E91-69D8-42A4-BD06-E118343B0912}"/>
    <cellStyle name="Incorrecto" xfId="7" builtinId="27" customBuiltin="1"/>
    <cellStyle name="Neutral 2" xfId="50" xr:uid="{CB217933-79EB-49F2-AF56-405DA47BEB8F}"/>
    <cellStyle name="Neutral 3" xfId="42" xr:uid="{E86CB797-E031-4F3E-AE1B-EDF73F42B14D}"/>
    <cellStyle name="Neutral 4" xfId="35" xr:uid="{421A9914-9FC7-41C7-8CF3-1F657E58E34B}"/>
    <cellStyle name="Normal" xfId="0" builtinId="0"/>
    <cellStyle name="Normal 10" xfId="84" xr:uid="{9947628F-1269-4147-AD01-30F5CA1D1954}"/>
    <cellStyle name="Normal 10 2" xfId="101" xr:uid="{786A2C28-A7AD-44D8-AC04-3BE4F7C15907}"/>
    <cellStyle name="Normal 11" xfId="90" xr:uid="{54298D11-E1F1-41E1-B09B-6C8EC4502FD6}"/>
    <cellStyle name="Normal 11 2" xfId="102" xr:uid="{05C42762-5DDC-44AB-B29A-E3A9A1708DAA}"/>
    <cellStyle name="Normal 12" xfId="91" xr:uid="{BD83A7FE-74EE-41C6-8CF6-7E8203A17EC3}"/>
    <cellStyle name="Normal 13" xfId="93" xr:uid="{0C479028-D303-4885-8BBB-C381ECD12ABF}"/>
    <cellStyle name="Normal 13 2" xfId="103" xr:uid="{D0E3B5AE-D854-4634-AC23-38BB1109FBA8}"/>
    <cellStyle name="Normal 14" xfId="95" xr:uid="{02BBA80E-1729-4CD7-914C-A20300E823B3}"/>
    <cellStyle name="Normal 14 2" xfId="104" xr:uid="{F42A1E93-EEA0-4B51-9AE6-A33169570B63}"/>
    <cellStyle name="Normal 15" xfId="97" xr:uid="{4116166C-6CDF-4C5B-B8E5-5CB052C5FB45}"/>
    <cellStyle name="Normal 15 2" xfId="105" xr:uid="{1A50C329-5E9E-4908-944D-4176BC442C0A}"/>
    <cellStyle name="Normal 16" xfId="98" xr:uid="{081D6B89-6C6B-489E-BEF4-F26945301145}"/>
    <cellStyle name="Normal 16 2" xfId="106" xr:uid="{83AFC7F0-FCCC-4812-9288-FBDC7868369A}"/>
    <cellStyle name="Normal 17" xfId="108" xr:uid="{770403C4-CC11-4E74-A327-7664A3636FFB}"/>
    <cellStyle name="Normal 2" xfId="61" xr:uid="{BAF981F7-4F54-426B-BBDE-BD7AA54E46D5}"/>
    <cellStyle name="Normal 2 2" xfId="67" xr:uid="{EF647EA8-5B5D-4BEC-A750-73C08DA8BD50}"/>
    <cellStyle name="Normal 2 2 2" xfId="88" xr:uid="{AF107A0F-B806-483B-8506-10996AB0EF6C}"/>
    <cellStyle name="Normal 2 3" xfId="59" xr:uid="{3A05235E-9A6D-4DCB-A62A-481EB8CF5D45}"/>
    <cellStyle name="Normal 2 3 2" xfId="96" xr:uid="{4011A328-10B4-4FBB-86E3-422497BE1157}"/>
    <cellStyle name="Normal 2 3 3" xfId="94" xr:uid="{43B8992C-C3A9-41FB-99E1-1575F4F6E1FA}"/>
    <cellStyle name="Normal 2 4" xfId="107" xr:uid="{C042D381-006F-4FFD-A836-11AE003B4323}"/>
    <cellStyle name="Normal 3" xfId="57" xr:uid="{6AA2BA54-70A7-4F17-B4AC-0D325511FE86}"/>
    <cellStyle name="Normal 3 2" xfId="62" xr:uid="{343B1E5A-22D9-4354-AE98-2515FD04C032}"/>
    <cellStyle name="Normal 3 2 2" xfId="65" xr:uid="{B437C6BB-9F91-4E66-8ADB-39AFEFCE7597}"/>
    <cellStyle name="Normal 3 2 2 2" xfId="89" xr:uid="{6AFDF6B0-8C97-4D44-90DE-75B5E1098424}"/>
    <cellStyle name="Normal 4" xfId="64" xr:uid="{6E7D2254-31F8-4E8A-A959-6F0D3B5EBAD4}"/>
    <cellStyle name="Normal 4 2" xfId="71" xr:uid="{FF152D07-1B96-4BB5-8C87-ACD8E5E0C257}"/>
    <cellStyle name="Normal 4 2 2" xfId="77" xr:uid="{B5363512-3A3B-4DF5-8ABB-1B873C3FA629}"/>
    <cellStyle name="Normal 4 3" xfId="85" xr:uid="{60C14BC5-0E8F-47A9-8E31-355B899C2ACE}"/>
    <cellStyle name="Normal 5" xfId="58" xr:uid="{EC34CD45-E346-4E15-967F-48D26E5C22AF}"/>
    <cellStyle name="Normal 5 2" xfId="73" xr:uid="{7D9F5778-1FFF-48CB-823B-FC71A41C9F7E}"/>
    <cellStyle name="Normal 5 3" xfId="69" xr:uid="{45BA1BDA-38CD-42CA-A2C9-93BBA844958C}"/>
    <cellStyle name="Normal 5 4" xfId="44" xr:uid="{5EFE3BA7-6B73-4FC3-9C9B-F80F80375D8E}"/>
    <cellStyle name="Normal 6" xfId="68" xr:uid="{52197E63-B56E-4A55-81FE-E3A43FEBF62A}"/>
    <cellStyle name="Normal 6 2" xfId="74" xr:uid="{6099E5CF-21CB-44EC-B7DC-1559CD00B575}"/>
    <cellStyle name="Normal 6 3" xfId="78" xr:uid="{2BEEB8DE-6609-42DB-A7B8-06E87A8E872C}"/>
    <cellStyle name="Normal 6 3 2" xfId="99" xr:uid="{154E8146-7952-4508-B5D1-0FED152D204A}"/>
    <cellStyle name="Normal 7" xfId="72" xr:uid="{C72FF0E1-61CB-4F22-A4D7-6B0E724724DF}"/>
    <cellStyle name="Normal 7 2" xfId="76" xr:uid="{9C6E77A8-1A67-4054-B3DD-B5F5DF92BBCE}"/>
    <cellStyle name="Normal 8" xfId="75" xr:uid="{1A00C890-C94D-4BA4-B5C9-268F2EF3C8AF}"/>
    <cellStyle name="Normal 9" xfId="83" xr:uid="{A00D45E5-29B8-4A85-97A2-AA4F17333685}"/>
    <cellStyle name="Normal 9 2" xfId="100" xr:uid="{4FBECE7C-1834-41BA-B243-819CA96EF072}"/>
    <cellStyle name="Notas" xfId="14" builtinId="10" customBuiltin="1"/>
    <cellStyle name="Porcentaje 2" xfId="66" xr:uid="{38EB9F31-0E5D-4FAF-AF54-B13D16C70609}"/>
    <cellStyle name="Salida" xfId="9" builtinId="21" customBuiltin="1"/>
    <cellStyle name="Texto de advertencia" xfId="13" builtinId="11" customBuiltin="1"/>
    <cellStyle name="Texto explicativo" xfId="15" builtinId="53" customBuiltin="1"/>
    <cellStyle name="Título" xfId="2" builtinId="15" customBuiltin="1"/>
    <cellStyle name="Título 2" xfId="3" builtinId="17" customBuiltin="1"/>
    <cellStyle name="Título 3" xfId="4" builtinId="18" customBuiltin="1"/>
    <cellStyle name="Total" xfId="16" builtinId="25" customBuiltin="1"/>
  </cellStyles>
  <dxfs count="116">
    <dxf>
      <numFmt numFmtId="19" formatCode="d/mm/yyyy"/>
    </dxf>
    <dxf>
      <numFmt numFmtId="27" formatCode="d/mm/yyyy\ h:mm"/>
    </dxf>
    <dxf>
      <numFmt numFmtId="19" formatCode="d/mm/yyyy"/>
    </dxf>
    <dxf>
      <numFmt numFmtId="19" formatCode="d/mm/yyyy"/>
    </dxf>
    <dxf>
      <numFmt numFmtId="27" formatCode="d/mm/yyyy\ h:mm"/>
    </dxf>
    <dxf>
      <numFmt numFmtId="19" formatCode="d/mm/yyyy"/>
    </dxf>
    <dxf>
      <numFmt numFmtId="19" formatCode="d/mm/yyyy"/>
    </dxf>
    <dxf>
      <font>
        <b val="0"/>
      </font>
    </dxf>
    <dxf>
      <font>
        <b val="0"/>
      </font>
    </dxf>
    <dxf>
      <font>
        <b val="0"/>
      </font>
    </dxf>
    <dxf>
      <font>
        <b val="0"/>
      </font>
    </dxf>
    <dxf>
      <alignment vertical="center"/>
    </dxf>
    <dxf>
      <alignment vertical="center"/>
    </dxf>
    <dxf>
      <alignment horizontal="center"/>
    </dxf>
    <dxf>
      <alignment horizontal="center"/>
    </dxf>
    <dxf>
      <alignment vertical="center"/>
    </dxf>
    <dxf>
      <alignment vertical="center"/>
    </dxf>
    <dxf>
      <alignment wrapText="1"/>
    </dxf>
    <dxf>
      <alignment wrapText="1" indent="0"/>
    </dxf>
    <dxf>
      <alignment wrapText="1" indent="0"/>
    </dxf>
    <dxf>
      <alignment vertical="center"/>
    </dxf>
    <dxf>
      <alignment vertical="center"/>
    </dxf>
    <dxf>
      <alignment vertical="center"/>
    </dxf>
    <dxf>
      <alignment horizontal="center"/>
    </dxf>
    <dxf>
      <alignment horizontal="center"/>
    </dxf>
    <dxf>
      <alignment horizontal="center"/>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numFmt numFmtId="19" formatCode="d/mm/yyyy"/>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27" formatCode="d/mm/yyyy\ h:mm"/>
      <fill>
        <patternFill patternType="solid">
          <fgColor indexed="64"/>
          <bgColor rgb="FFFFFF00"/>
        </patternFill>
      </fill>
    </dxf>
    <dxf>
      <numFmt numFmtId="27" formatCode="d/mm/yyyy\ h:mm"/>
    </dxf>
    <dxf>
      <numFmt numFmtId="19" formatCode="d/mm/yyyy"/>
    </dxf>
    <dxf>
      <numFmt numFmtId="19" formatCode="d/mm/yyyy"/>
    </dxf>
    <dxf>
      <numFmt numFmtId="19" formatCode="d/mm/yyyy"/>
    </dxf>
    <dxf>
      <numFmt numFmtId="27" formatCode="d/mm/yyyy\ h:mm"/>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27" formatCode="d/mm/yyyy\ h:mm"/>
    </dxf>
    <dxf>
      <numFmt numFmtId="19" formatCode="d/mm/yyyy"/>
    </dxf>
    <dxf>
      <numFmt numFmtId="19" formatCode="d/mm/yyyy"/>
    </dxf>
    <dxf>
      <numFmt numFmtId="3" formatCode="#,##0"/>
    </dxf>
    <dxf>
      <numFmt numFmtId="3" formatCode="#,##0"/>
    </dxf>
    <dxf>
      <numFmt numFmtId="3" formatCode="#,##0"/>
    </dxf>
    <dxf>
      <numFmt numFmtId="3" formatCode="#,##0"/>
    </dxf>
    <dxf>
      <numFmt numFmtId="0" formatCode="General"/>
    </dxf>
    <dxf>
      <fill>
        <patternFill patternType="solid">
          <fgColor rgb="FFDBE5F1"/>
          <bgColor rgb="FFDBE5F1"/>
        </patternFill>
      </fill>
    </dxf>
    <dxf>
      <fill>
        <patternFill patternType="solid">
          <fgColor rgb="FFB8CCE4"/>
          <bgColor rgb="FFB8CCE4"/>
        </patternFill>
      </fill>
    </dxf>
    <dxf>
      <fill>
        <patternFill patternType="solid">
          <fgColor rgb="FF4F81BD"/>
          <bgColor rgb="FF4F81BD"/>
        </patternFill>
      </fill>
    </dxf>
  </dxfs>
  <tableStyles count="4" defaultTableStyle="TableStyleMedium2" defaultPivotStyle="PivotStyleLight16">
    <tableStyle name="Estilo de tabla 1" pivot="0" count="0" xr9:uid="{4BAC2C1B-34D2-482C-A7FF-EC5E54621A96}"/>
    <tableStyle name="Estilo de tabla 2" pivot="0" count="0" xr9:uid="{C74670D5-33C7-400E-A3E8-646B0AD1BDCA}"/>
    <tableStyle name="Estilo de tabla dinámica 1" table="0" count="0" xr9:uid="{3744D6B3-2E3F-4932-8BE0-192D4A76237B}"/>
    <tableStyle name="DATOS-MATRIZ-style" pivot="0" count="3" xr9:uid="{E18B6B02-84B9-42AD-8A44-3457D632D57E}">
      <tableStyleElement type="headerRow" dxfId="115"/>
      <tableStyleElement type="firstRowStripe" dxfId="114"/>
      <tableStyleElement type="secondRowStripe" dxfId="113"/>
    </tableStyle>
  </tableStyles>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Comentario!$C$29:$G$29</c:f>
              <c:strCache>
                <c:ptCount val="5"/>
                <c:pt idx="0">
                  <c:v>Número de solicitudes de Infomación recibidas</c:v>
                </c:pt>
                <c:pt idx="1">
                  <c:v>Número de solicitudes de información trasladadas  a otra entidad</c:v>
                </c:pt>
                <c:pt idx="2">
                  <c:v>Número de solicitudes de información respondidas a la fecha del reporte</c:v>
                </c:pt>
                <c:pt idx="4">
                  <c:v>Número de solicitudes en las que se negó la solicitud de información</c:v>
                </c:pt>
              </c:strCache>
            </c:strRef>
          </c:cat>
          <c:val>
            <c:numRef>
              <c:f>Comentario!$C$30:$G$30</c:f>
              <c:numCache>
                <c:formatCode>General</c:formatCode>
                <c:ptCount val="5"/>
                <c:pt idx="0">
                  <c:v>5</c:v>
                </c:pt>
                <c:pt idx="1">
                  <c:v>2</c:v>
                </c:pt>
                <c:pt idx="2">
                  <c:v>2</c:v>
                </c:pt>
                <c:pt idx="4">
                  <c:v>0</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41909</xdr:colOff>
      <xdr:row>1</xdr:row>
      <xdr:rowOff>68580</xdr:rowOff>
    </xdr:from>
    <xdr:to>
      <xdr:col>17</xdr:col>
      <xdr:colOff>28574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5609" y="259080"/>
          <a:ext cx="11416665" cy="6945440"/>
        </a:xfrm>
        <a:prstGeom prst="rect">
          <a:avLst/>
        </a:prstGeom>
      </xdr:spPr>
    </xdr:pic>
    <xdr:clientData/>
  </xdr:twoCellAnchor>
  <xdr:twoCellAnchor editAs="oneCell">
    <xdr:from>
      <xdr:col>1</xdr:col>
      <xdr:colOff>167640</xdr:colOff>
      <xdr:row>1</xdr:row>
      <xdr:rowOff>41911</xdr:rowOff>
    </xdr:from>
    <xdr:to>
      <xdr:col>16</xdr:col>
      <xdr:colOff>756285</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 y="232411"/>
          <a:ext cx="11561445" cy="1622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342900</xdr:colOff>
      <xdr:row>12</xdr:row>
      <xdr:rowOff>142730</xdr:rowOff>
    </xdr:from>
    <xdr:ext cx="7708900" cy="530658"/>
    <xdr:sp macro="" textlink="">
      <xdr:nvSpPr>
        <xdr:cNvPr id="3" name="113 Rectángulo">
          <a:extLst>
            <a:ext uri="{FF2B5EF4-FFF2-40B4-BE49-F238E27FC236}">
              <a16:creationId xmlns:a16="http://schemas.microsoft.com/office/drawing/2014/main" id="{6B75D193-FDBD-4D74-96CD-DBFD63385FD4}"/>
            </a:ext>
          </a:extLst>
        </xdr:cNvPr>
        <xdr:cNvSpPr/>
      </xdr:nvSpPr>
      <xdr:spPr>
        <a:xfrm>
          <a:off x="736600" y="2428730"/>
          <a:ext cx="7708900" cy="530658"/>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13</xdr:col>
      <xdr:colOff>342900</xdr:colOff>
      <xdr:row>12</xdr:row>
      <xdr:rowOff>81691</xdr:rowOff>
    </xdr:from>
    <xdr:ext cx="26035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9118600" y="2367691"/>
          <a:ext cx="26035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Agosto 2024</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26</xdr:row>
      <xdr:rowOff>94547</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73735" y="3373755"/>
          <a:ext cx="7720966" cy="1673792"/>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6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y el artículo</a:t>
          </a:r>
          <a:r>
            <a:rPr lang="es-CO" sz="1600" b="0" i="0" kern="1200" baseline="0">
              <a:solidFill>
                <a:schemeClr val="bg1"/>
              </a:solidFill>
              <a:latin typeface="Museo Sans Condensed 500" panose="02000000000000000000" pitchFamily="2" charset="77"/>
              <a:ea typeface="+mj-ea"/>
              <a:cs typeface="+mj-cs"/>
            </a:rPr>
            <a:t> 2.1.1.6.2. del </a:t>
          </a:r>
          <a:r>
            <a:rPr lang="es-CO" sz="1600" b="0" i="0" kern="1200">
              <a:solidFill>
                <a:schemeClr val="bg1"/>
              </a:solidFill>
              <a:latin typeface="Museo Sans Condensed 500" panose="02000000000000000000" pitchFamily="2" charset="77"/>
              <a:ea typeface="+mj-ea"/>
              <a:cs typeface="+mj-cs"/>
            </a:rPr>
            <a:t>Decreto 1081 del 2015, la relación de todas las solicitudes, denuncias y los tiempos de respuesta de las solicitudes de acceso a información pública, a partir de los reportes generados en el Sistema Distrital de Quejas y Soluciones-Bogotá te escucha, en el mes de </a:t>
          </a:r>
          <a:r>
            <a:rPr lang="es-CO" sz="1600" b="1" i="0" kern="1200">
              <a:solidFill>
                <a:schemeClr val="bg1"/>
              </a:solidFill>
              <a:latin typeface="Museo Sans Condensed 500" panose="02000000000000000000" pitchFamily="2" charset="77"/>
              <a:ea typeface="+mj-ea"/>
              <a:cs typeface="+mj-cs"/>
            </a:rPr>
            <a:t>agosto de 2024</a:t>
          </a:r>
          <a:r>
            <a:rPr lang="es-CO" sz="16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490682</xdr:colOff>
      <xdr:row>0</xdr:row>
      <xdr:rowOff>0</xdr:rowOff>
    </xdr:from>
    <xdr:to>
      <xdr:col>9</xdr:col>
      <xdr:colOff>173181</xdr:colOff>
      <xdr:row>9</xdr:row>
      <xdr:rowOff>516934</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0682" y="0"/>
          <a:ext cx="24231022" cy="245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1080880</xdr:colOff>
      <xdr:row>10</xdr:row>
      <xdr:rowOff>102225</xdr:rowOff>
    </xdr:from>
    <xdr:ext cx="10618995" cy="718466"/>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192255" y="2340600"/>
          <a:ext cx="10618995" cy="718466"/>
        </a:xfrm>
        <a:prstGeom prst="rect">
          <a:avLst/>
        </a:prstGeom>
        <a:noFill/>
      </xdr:spPr>
      <xdr:txBody>
        <a:bodyPr wrap="square" lIns="91440" tIns="45720" rIns="91440" bIns="45720" anchor="ctr" anchorCtr="0">
          <a:spAutoFit/>
        </a:bodyPr>
        <a:lstStyle/>
        <a:p>
          <a:pPr algn="l"/>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3552729</xdr:colOff>
      <xdr:row>9</xdr:row>
      <xdr:rowOff>816920</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4376593" y="2750784"/>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Agosto 2024</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Agosto 2024</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54429</xdr:colOff>
      <xdr:row>17</xdr:row>
      <xdr:rowOff>54428</xdr:rowOff>
    </xdr:from>
    <xdr:to>
      <xdr:col>13</xdr:col>
      <xdr:colOff>693965</xdr:colOff>
      <xdr:row>30</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11</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9</xdr:col>
      <xdr:colOff>425246</xdr:colOff>
      <xdr:row>12</xdr:row>
      <xdr:rowOff>146663</xdr:rowOff>
    </xdr:from>
    <xdr:ext cx="3253785"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10747965" y="2670788"/>
          <a:ext cx="3253785"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Agosto 2024</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13</xdr:row>
      <xdr:rowOff>86649</xdr:rowOff>
    </xdr:from>
    <xdr:to>
      <xdr:col>11</xdr:col>
      <xdr:colOff>5237755</xdr:colOff>
      <xdr:row>15</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adepbta-my.sharepoint.com/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adepbta-my.sharepoint.com/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fpinzon/Downloads/AJUSTE%20TIEMPO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row r="7">
          <cell r="J7">
            <v>9.2592592592588563E-5</v>
          </cell>
        </row>
      </sheetData>
      <sheetData sheetId="2">
        <row r="4">
          <cell r="B4" t="str">
            <v>NOVIEMBRE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B4" t="str">
            <v>BUZON DE SUGERENCIAS</v>
          </cell>
          <cell r="D4" t="str">
            <v>CHAT</v>
          </cell>
          <cell r="F4" t="str">
            <v>ALBEIRO ESCOBAR</v>
          </cell>
          <cell r="H4">
            <v>1</v>
          </cell>
          <cell r="K4" t="str">
            <v>01  USAQUÉN</v>
          </cell>
          <cell r="T4" t="str">
            <v>CAMBIO_DE_USO_DE_LAS_ZONAS_O_BIENES_DE_USO_PÚBLICO</v>
          </cell>
        </row>
        <row r="5">
          <cell r="D5" t="str">
            <v>SDQS</v>
          </cell>
          <cell r="F5" t="str">
            <v>ALEJANDRA MARIA LOPEZ</v>
          </cell>
          <cell r="H5">
            <v>2</v>
          </cell>
          <cell r="K5" t="str">
            <v>02  CHAPINERO</v>
          </cell>
          <cell r="T5" t="str">
            <v>ASESORÍA_EN_ADMINISTRACIÓN_Y_SOSTENIBILIDAD_DEL_ESPACIO_PÚBLICO</v>
          </cell>
        </row>
        <row r="6">
          <cell r="D6" t="str">
            <v>CORREO DADEPBOGOTA</v>
          </cell>
          <cell r="F6" t="str">
            <v>CLAUDIA QUINTERO</v>
          </cell>
          <cell r="H6">
            <v>3</v>
          </cell>
          <cell r="K6" t="str">
            <v>03  SANTA FE</v>
          </cell>
          <cell r="T6" t="str">
            <v>CERTIFICACIÓN_DE_LA_PROPIEDAD_INMOBILIARIA_DISTRITAL</v>
          </cell>
        </row>
        <row r="7">
          <cell r="D7" t="str">
            <v>MENSAJE CHAT</v>
          </cell>
          <cell r="H7">
            <v>4</v>
          </cell>
          <cell r="K7" t="str">
            <v>04  SAN CRISTÓBAL</v>
          </cell>
          <cell r="T7" t="str">
            <v>ESTUDIO_DE_LA_VIABILIDAD_DE_LAS_SOLICITUDES_DE_ADMINISTRACIÓN_DE_BIENES_PÚBLICOS</v>
          </cell>
        </row>
        <row r="8">
          <cell r="D8" t="str">
            <v>RED SOCIAL TWITER</v>
          </cell>
          <cell r="H8">
            <v>5</v>
          </cell>
          <cell r="K8" t="str">
            <v>05  USME</v>
          </cell>
          <cell r="T8" t="str">
            <v>INCORPORACIÓN_Y_ENTREGA_DE_LAS_ÁREAS_DE_CESIÓN_A_FAVOR_DEL_MUNICIPIO</v>
          </cell>
        </row>
        <row r="9">
          <cell r="H9">
            <v>6</v>
          </cell>
          <cell r="K9" t="str">
            <v>06  TUNJUELITO</v>
          </cell>
          <cell r="T9" t="str">
            <v>OBSERVATORIO_DEL_ESPACIO_PÚBLICO_PÁGINA_WEB</v>
          </cell>
        </row>
        <row r="10">
          <cell r="H10" t="str">
            <v>NO APLICA</v>
          </cell>
          <cell r="K10" t="str">
            <v>07  BOSA</v>
          </cell>
          <cell r="T10" t="str">
            <v>TITULACIÓN_DE_ZONAS_DE_CESIÓN_AL_DISTRITO_CAPITAL</v>
          </cell>
        </row>
        <row r="11">
          <cell r="K11" t="str">
            <v>08  KENNEDY</v>
          </cell>
          <cell r="T11" t="str">
            <v>CONSULTA_GENERAL</v>
          </cell>
        </row>
        <row r="12">
          <cell r="K12" t="str">
            <v>09  FONTIBÓN</v>
          </cell>
          <cell r="T12">
            <v>0</v>
          </cell>
        </row>
        <row r="13">
          <cell r="K13" t="str">
            <v>10  ENGATIVÁ</v>
          </cell>
          <cell r="T13">
            <v>0</v>
          </cell>
        </row>
        <row r="14">
          <cell r="K14" t="str">
            <v>11  SUBA</v>
          </cell>
        </row>
        <row r="15">
          <cell r="K15" t="str">
            <v>12  BARRIOS UNIDOS</v>
          </cell>
        </row>
        <row r="16">
          <cell r="K16" t="str">
            <v>13  TEUSAQUILLO</v>
          </cell>
        </row>
        <row r="17">
          <cell r="K17" t="str">
            <v>14  LOS MÁRTIRES</v>
          </cell>
        </row>
        <row r="18">
          <cell r="K18" t="str">
            <v>15  ANTONIO NARIÑO</v>
          </cell>
        </row>
        <row r="19">
          <cell r="K19" t="str">
            <v>16  PUENTE ARANDA</v>
          </cell>
        </row>
        <row r="20">
          <cell r="K20" t="str">
            <v>17  LA CANDELARIA</v>
          </cell>
        </row>
        <row r="21">
          <cell r="K21" t="str">
            <v>18  RAFAEL URIBE URIBE</v>
          </cell>
        </row>
        <row r="22">
          <cell r="K22" t="str">
            <v>19  CIUDAD BOLÍVAR</v>
          </cell>
        </row>
        <row r="23">
          <cell r="K23" t="str">
            <v>20  SUMAPAZ</v>
          </cell>
        </row>
        <row r="24">
          <cell r="K24" t="str">
            <v>NO REGISTRA</v>
          </cell>
        </row>
        <row r="25">
          <cell r="K25" t="str">
            <v>FUERA DE BOGOTA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row r="4">
          <cell r="A4" t="str">
            <v>CORREO ELECTRÓNICO</v>
          </cell>
        </row>
        <row r="5">
          <cell r="A5" t="str">
            <v>PRESENCIAL</v>
          </cell>
        </row>
        <row r="6">
          <cell r="A6" t="str">
            <v>TELEFÓNICO</v>
          </cell>
        </row>
        <row r="7">
          <cell r="A7" t="str">
            <v>VIRTUAL - SDQS</v>
          </cell>
        </row>
        <row r="8">
          <cell r="A8" t="str">
            <v>CONMUTADOR</v>
          </cell>
        </row>
      </sheetData>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row r="1">
          <cell r="A1" t="str">
            <v>DEPARTAMENTO ADMINISTRATIVO DE LA DEFENSORIA DEL ESPACIO PUBLICO - DADEP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F4" t="str">
            <v>ANÓNIMO</v>
          </cell>
        </row>
      </sheetData>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Hoja1"/>
      <sheetName val="FORMATO"/>
      <sheetName val="FORMATO (2)"/>
    </sheetNames>
    <sheetDataSet>
      <sheetData sheetId="0"/>
      <sheetData sheetId="1">
        <row r="4">
          <cell r="B4" t="str">
            <v>ALBEIRO ESCOBAR</v>
          </cell>
          <cell r="C4" t="str">
            <v>CAD AMERICAS</v>
          </cell>
        </row>
        <row r="5">
          <cell r="C5" t="str">
            <v>CAD CALLE 26</v>
          </cell>
        </row>
        <row r="6">
          <cell r="C6" t="str">
            <v>CAD SUBA</v>
          </cell>
        </row>
        <row r="7">
          <cell r="C7" t="str">
            <v>CONMUTADOR</v>
          </cell>
        </row>
        <row r="8">
          <cell r="C8" t="str">
            <v>LINEA NACIONAL</v>
          </cell>
        </row>
        <row r="9">
          <cell r="C9" t="str">
            <v>OTRO</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22022084253_Gestion_de_Petic"/>
      <sheetName val="27122022084253_Gestion_de_P (2"/>
      <sheetName val="Hoja3"/>
      <sheetName val="AJUSTE TIEMPOS2"/>
    </sheetNames>
    <sheetDataSet>
      <sheetData sheetId="0">
        <row r="1">
          <cell r="A1" t="str">
            <v>Gestión de Peticiones</v>
          </cell>
        </row>
      </sheetData>
      <sheetData sheetId="1">
        <row r="1">
          <cell r="A1" t="str">
            <v>Gestión de Peticiones</v>
          </cell>
        </row>
      </sheetData>
      <sheetData sheetId="2">
        <row r="1">
          <cell r="A1" t="str">
            <v>Tipo</v>
          </cell>
          <cell r="B1" t="str">
            <v>mayor 16</v>
          </cell>
          <cell r="C1" t="str">
            <v>menor 16</v>
          </cell>
        </row>
        <row r="2">
          <cell r="A2" t="str">
            <v>CONSULTA</v>
          </cell>
          <cell r="B2">
            <v>59</v>
          </cell>
          <cell r="C2">
            <v>29</v>
          </cell>
        </row>
        <row r="3">
          <cell r="A3" t="str">
            <v>DENUNCIA POR ACTOS DE CORRUPCION</v>
          </cell>
          <cell r="B3">
            <v>29</v>
          </cell>
          <cell r="C3">
            <v>14</v>
          </cell>
        </row>
        <row r="4">
          <cell r="A4" t="str">
            <v>DERECHO DE PETICION DE INTERES GENERAL</v>
          </cell>
          <cell r="B4">
            <v>29</v>
          </cell>
          <cell r="C4">
            <v>14</v>
          </cell>
        </row>
        <row r="5">
          <cell r="A5" t="str">
            <v>DERECHO DE PETICION DE INTERES PARTICULAR</v>
          </cell>
          <cell r="B5">
            <v>29</v>
          </cell>
          <cell r="C5">
            <v>14</v>
          </cell>
        </row>
        <row r="6">
          <cell r="A6" t="str">
            <v>FELICITACION</v>
          </cell>
          <cell r="B6">
            <v>29</v>
          </cell>
          <cell r="C6">
            <v>14</v>
          </cell>
        </row>
        <row r="7">
          <cell r="A7" t="str">
            <v>QUEJA</v>
          </cell>
          <cell r="B7">
            <v>29</v>
          </cell>
          <cell r="C7">
            <v>14</v>
          </cell>
        </row>
        <row r="8">
          <cell r="A8" t="str">
            <v>RECLAMO</v>
          </cell>
          <cell r="B8">
            <v>29</v>
          </cell>
          <cell r="C8">
            <v>14</v>
          </cell>
        </row>
        <row r="9">
          <cell r="A9" t="str">
            <v>SOLICITUD DE ACCESO A LA INFORMACION</v>
          </cell>
          <cell r="B9">
            <v>19</v>
          </cell>
          <cell r="C9">
            <v>9</v>
          </cell>
        </row>
        <row r="10">
          <cell r="A10" t="str">
            <v>SOLICITUD DE COPIA</v>
          </cell>
          <cell r="B10">
            <v>19</v>
          </cell>
          <cell r="C10">
            <v>9</v>
          </cell>
        </row>
        <row r="11">
          <cell r="A11" t="str">
            <v>SUGERENCIA</v>
          </cell>
          <cell r="B11">
            <v>29</v>
          </cell>
          <cell r="C11">
            <v>14</v>
          </cell>
        </row>
      </sheetData>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8045" refreshedDate="45540.426201041664" createdVersion="8" refreshedVersion="8" minRefreshableVersion="3" recordCount="5" xr:uid="{CFA22173-9D49-42E9-9163-95CA6A3D7647}">
  <cacheSource type="worksheet">
    <worksheetSource name="Tabla18"/>
  </cacheSource>
  <cacheFields count="102">
    <cacheField name="Número petición" numFmtId="0">
      <sharedItems containsSemiMixedTypes="0" containsString="0" containsNumber="1" containsInteger="1" minValue="471202024" maxValue="4909232023" count="48">
        <n v="3622632024"/>
        <n v="3623242024"/>
        <n v="3638752024"/>
        <n v="3726532024"/>
        <n v="3912632024"/>
        <n v="3381792024" u="1"/>
        <n v="2971942024" u="1"/>
        <n v="2591612024" u="1"/>
        <n v="2108942024" u="1"/>
        <n v="2238932024" u="1"/>
        <n v="764852024" u="1"/>
        <n v="827432024" u="1"/>
        <n v="471202024" u="1"/>
        <n v="532802024" u="1"/>
        <n v="541752024" u="1"/>
        <n v="545842024" u="1"/>
        <n v="546922024" u="1"/>
        <n v="646352024" u="1"/>
        <n v="720562024" u="1"/>
        <n v="4909232023" u="1"/>
        <n v="4376632023" u="1"/>
        <n v="4376922023" u="1"/>
        <n v="4378022023" u="1"/>
        <n v="4380402023" u="1"/>
        <n v="4383152023" u="1"/>
        <n v="4493782023" u="1"/>
        <n v="4628452023" u="1"/>
        <n v="4679442023" u="1"/>
        <n v="4689122023" u="1"/>
        <n v="4772942023" u="1"/>
        <n v="3832662023" u="1"/>
        <n v="3838942023" u="1"/>
        <n v="3894252023" u="1"/>
        <n v="3894372023" u="1"/>
        <n v="3894402023" u="1"/>
        <n v="3894412023" u="1"/>
        <n v="3934292023" u="1"/>
        <n v="4030762023" u="1"/>
        <n v="4287612023" u="1"/>
        <n v="3144692023" u="1"/>
        <n v="3685152023" u="1"/>
        <n v="3586262023" u="1"/>
        <n v="3336152023" u="1"/>
        <n v="3693812023" u="1"/>
        <n v="3337232023" u="1"/>
        <n v="3569342023" u="1"/>
        <n v="3336212023" u="1"/>
        <n v="3733242023" u="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acheField>
    <cacheField name="Tipo petición" numFmtId="0">
      <sharedItems/>
    </cacheField>
    <cacheField name="Estado petición inicial" numFmtId="0">
      <sharedItems/>
    </cacheField>
    <cacheField name="Estado petición final" numFmtId="0">
      <sharedItems containsBlank="1" count="8">
        <s v="Solucionado por asignar - Trasladar"/>
        <s v="Solucionado - Por traslado"/>
        <s v="Solucionado - Por asignacion"/>
        <s v="Cerrado - Por no competencia" u="1"/>
        <s v="Solucionado - Por respuesta definitiva" u="1"/>
        <m u="1"/>
        <s v="Cancelado - Por no peticion" u="1"/>
        <s v="Por aclarar - por solicitud aclaracion" u="1"/>
      </sharedItems>
    </cacheField>
    <cacheField name="Estado de la petición" numFmtId="0">
      <sharedItems/>
    </cacheField>
    <cacheField name="Asunto" numFmtId="0">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emiMixedTypes="0" containsString="0" containsNumber="1" containsInteger="1" minValue="2" maxValue="6"/>
    </cacheField>
    <cacheField name="Longitud de los hechos" numFmtId="0">
      <sharedItems containsString="0" containsBlank="1" containsNumber="1" containsInteger="1" minValue="-7420145373182440" maxValue="-74071960148"/>
    </cacheField>
    <cacheField name="Latitud de los hechos" numFmtId="0">
      <sharedItems containsString="0" containsBlank="1" containsNumber="1" containsInteger="1" minValue="470383034000002" maxValue="470952958965862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3-07-15T00:00:00" maxDate="2024-08-27T00:00:00" count="33">
        <d v="2024-08-01T00:00:00"/>
        <d v="2024-08-02T00:00:00"/>
        <d v="2024-08-11T00:00:00"/>
        <d v="2024-08-26T00:00:00"/>
        <d v="2024-07-14T00:00:00" u="1"/>
        <d v="2024-06-11T00:00:00" u="1"/>
        <d v="2024-05-14T00:00:00" u="1"/>
        <d v="2024-04-08T00:00:00" u="1"/>
        <d v="2024-04-17T00:00:00" u="1"/>
        <d v="2024-01-31T00:00:00" u="1"/>
        <d v="2024-02-02T00:00:00" u="1"/>
        <d v="2024-01-13T00:00:00" u="1"/>
        <d v="2024-01-17T00:00:00" u="1"/>
        <d v="2024-01-23T00:00:00" u="1"/>
        <d v="2024-01-29T00:00:00" u="1"/>
        <d v="2023-11-08T00:00:00" u="1"/>
        <d v="2023-10-03T00:00:00" u="1"/>
        <d v="2023-10-10T00:00:00" u="1"/>
        <d v="2023-10-19T00:00:00" u="1"/>
        <d v="2023-10-23T00:00:00" u="1"/>
        <d v="2023-10-28T00:00:00" u="1"/>
        <d v="2023-09-08T00:00:00" u="1"/>
        <d v="2023-09-13T00:00:00" u="1"/>
        <d v="2023-09-17T00:00:00" u="1"/>
        <d v="2023-09-21T00:00:00" u="1"/>
        <d v="2023-09-27T00:00:00" u="1"/>
        <d v="2023-08-22T00:00:00" u="1"/>
        <d v="2023-08-01T00:00:00" u="1"/>
        <d v="2023-07-15T00:00:00" u="1"/>
        <d v="2023-08-18T00:00:00" u="1"/>
        <d v="2023-08-28T00:00:00" u="1"/>
        <d v="2023-08-31T00:00:00" u="1"/>
        <d v="2023-08-29T00:00:00" u="1"/>
      </sharedItems>
    </cacheField>
    <cacheField name="Fecha registro" numFmtId="14">
      <sharedItems containsSemiMixedTypes="0" containsNonDate="0" containsDate="1" containsString="0" minDate="2024-08-02T00:00:00" maxDate="2024-08-28T00:00:00"/>
    </cacheField>
    <cacheField name="Fecha asignación" numFmtId="22">
      <sharedItems containsSemiMixedTypes="0" containsNonDate="0" containsDate="1" containsString="0" minDate="2023-08-01T09:54:51" maxDate="2024-08-28T09:13:12" count="40">
        <d v="2024-08-13T17:13:31"/>
        <d v="2024-08-01T11:40:11"/>
        <d v="2024-08-02T11:37:36"/>
        <d v="2024-08-11T12:47:30"/>
        <d v="2024-08-28T09:13:12"/>
        <d v="2024-07-15T00:00:00" u="1"/>
        <d v="2024-06-11T00:00:00" u="1"/>
        <d v="2024-06-06T00:00:00" u="1"/>
        <d v="2024-05-24T00:00:00" u="1"/>
        <d v="2024-04-08T00:00:00" u="1"/>
        <d v="2024-04-17T00:00:00" u="1"/>
        <d v="2024-02-06T00:00:00" u="1"/>
        <d v="2024-02-13T00:00:00" u="1"/>
        <d v="2024-01-19T00:00:00" u="1"/>
        <d v="2024-01-17T00:00:00" u="1"/>
        <d v="2024-01-23T00:00:00" u="1"/>
        <d v="2024-01-29T00:00:00" u="1"/>
        <d v="2023-11-17T00:00:00" u="1"/>
        <d v="2023-10-03T00:00:00" u="1"/>
        <d v="2023-10-04T00:00:00" u="1"/>
        <d v="2023-10-11T00:00:00" u="1"/>
        <d v="2023-10-20T00:00:00" u="1"/>
        <d v="2023-10-24T00:00:00" u="1"/>
        <d v="2023-10-23T00:00:00" u="1"/>
        <d v="2023-10-28T00:00:00" u="1"/>
        <d v="2023-09-08T00:00:00" u="1"/>
        <d v="2023-09-13T00:00:00" u="1"/>
        <d v="2023-09-14T00:00:00" u="1"/>
        <d v="2023-09-19T00:00:00" u="1"/>
        <d v="2023-09-21T00:00:00" u="1"/>
        <d v="2023-09-27T00:00:00" u="1"/>
        <d v="2023-08-01T09:54:51" u="1"/>
        <d v="2023-08-29T11:40:19" u="1"/>
        <d v="2023-08-22T11:06:10" u="1"/>
        <d v="2023-08-01T11:21:54" u="1"/>
        <d v="2023-08-31T13:25:12" u="1"/>
        <d v="2023-08-01T11:34:42" u="1"/>
        <d v="2023-08-01T10:51:19" u="1"/>
        <d v="2023-08-28T22:03:07" u="1"/>
        <d v="2023-08-18T22:13:59" u="1"/>
      </sharedItems>
    </cacheField>
    <cacheField name="Fecha inicio términos" numFmtId="14">
      <sharedItems containsSemiMixedTypes="0" containsNonDate="0" containsDate="1" containsString="0" minDate="2024-08-02T00:00:00" maxDate="2024-08-30T00:00:00"/>
    </cacheField>
    <cacheField name="Número radicado entrada" numFmtId="0">
      <sharedItems containsNonDate="0" containsString="0" containsBlank="1"/>
    </cacheField>
    <cacheField name="Fecha radicado entrada" numFmtId="14">
      <sharedItems containsSemiMixedTypes="0" containsNonDate="0" containsDate="1" containsString="0" minDate="2024-08-01T00:00:00" maxDate="2024-08-27T00:00:00"/>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22">
      <sharedItems containsSemiMixedTypes="0" containsNonDate="0" containsDate="1" containsString="0" minDate="2024-08-16T23:59:59" maxDate="2024-09-11T23:59:59"/>
    </cacheField>
    <cacheField name="Días para el vencimiento" numFmtId="0">
      <sharedItems containsSemiMixedTypes="0" containsString="0" containsNumber="1" containsInteger="1" minValue="9" maxValue="1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3-08-01T11:08:14" maxDate="2024-08-28T13:41:36" count="39">
        <d v="2024-08-13T17:52:14"/>
        <d v="2024-08-01T13:48:46"/>
        <d v="2024-08-02T12:32:57"/>
        <d v="2024-08-12T06:05:47"/>
        <d v="2024-08-28T13:41:36"/>
        <d v="2024-07-16T00:00:00" u="1"/>
        <d v="2024-06-12T00:00:00" u="1"/>
        <d v="2024-06-06T00:00:00" u="1"/>
        <d v="2024-04-08T00:00:00" u="1"/>
        <d v="2024-04-17T00:00:00" u="1"/>
        <d v="2024-02-07T00:00:00" u="1"/>
        <d v="2024-02-13T00:00:00" u="1"/>
        <d v="2024-01-19T00:00:00" u="1"/>
        <d v="2024-01-17T00:00:00" u="1"/>
        <d v="2024-01-18T00:00:00" u="1"/>
        <d v="2024-01-24T00:00:00" u="1"/>
        <d v="2024-01-29T00:00:00" u="1"/>
        <d v="2023-11-17T00:00:00" u="1"/>
        <d v="2023-10-03T00:00:00" u="1"/>
        <d v="2023-10-04T00:00:00" u="1"/>
        <d v="2023-10-11T00:00:00" u="1"/>
        <d v="2023-10-20T00:00:00" u="1"/>
        <d v="2023-10-24T00:00:00" u="1"/>
        <d v="2023-10-23T00:00:00" u="1"/>
        <d v="2023-10-30T00:00:00" u="1"/>
        <d v="2023-09-08T00:00:00" u="1"/>
        <d v="2023-09-14T00:00:00" u="1"/>
        <d v="2023-09-20T00:00:00" u="1"/>
        <d v="2023-09-21T00:00:00" u="1"/>
        <d v="2023-09-27T00:00:00" u="1"/>
        <d v="2023-08-22T14:31:48" u="1"/>
        <d v="2023-08-11T10:14:06" u="1"/>
        <d v="2023-08-31T16:28:57" u="1"/>
        <d v="2023-08-01T11:46:30" u="1"/>
        <d v="2023-08-01T11:27:20" u="1"/>
        <d v="2023-08-29T13:38:08" u="1"/>
        <d v="2023-08-22T07:39:20" u="1"/>
        <d v="2023-08-01T11:08:14" u="1"/>
        <d v="2023-08-29T07:51:46" u="1"/>
      </sharedItems>
    </cacheField>
    <cacheField name="Fecha cierre" numFmtId="0">
      <sharedItems containsDate="1" containsMixedTypes="1" minDate="2023-08-01T16:28:29" maxDate="2024-08-14T15:03:37" count="31">
        <d v="2024-08-14T15:03:37"/>
        <d v="2024-08-14T15:00:35"/>
        <d v="2024-08-14T13:57:35"/>
        <d v="2024-08-12T11:36:37"/>
        <s v=" "/>
        <d v="2024-07-16T00:00:00" u="1"/>
        <d v="2024-06-25T00:00:00" u="1"/>
        <d v="2024-06-06T00:00:00" u="1"/>
        <d v="2024-04-08T00:00:00" u="1"/>
        <d v="2024-04-17T00:00:00" u="1"/>
        <d v="2024-02-10T00:00:00" u="1"/>
        <d v="2024-02-20T00:00:00" u="1"/>
        <d v="2024-01-30T00:00:00" u="1"/>
        <d v="2024-01-31T00:00:00" u="1"/>
        <d v="2023-10-20T00:00:00" u="1"/>
        <d v="2023-10-04T00:00:00" u="1"/>
        <d v="2023-10-05T00:00:00" u="1"/>
        <d v="2023-10-30T00:00:00" u="1"/>
        <d v="2023-10-31T00:00:00" u="1"/>
        <d v="2023-09-08T00:00:00" u="1"/>
        <d v="2023-09-23T00:00:00" u="1"/>
        <d v="2023-09-14T00:00:00" u="1"/>
        <d v="2023-09-20T00:00:00" u="1"/>
        <d v="2023-09-27T00:00:00" u="1"/>
        <d v="2023-08-22T14:31:48" u="1"/>
        <d v="2023-08-02T11:10:14" u="1"/>
        <d v="2023-08-31T16:28:57" u="1"/>
        <d v="2023-08-24T10:04:25" u="1"/>
        <d v="2023-08-29T13:38:08" u="1"/>
        <d v="2023-08-01T16:28:29" u="1"/>
        <d v="2023-08-16T12:29:42" u="1"/>
      </sharedItems>
    </cacheField>
    <cacheField name="Días gestión" numFmtId="0">
      <sharedItems containsSemiMixedTypes="0" containsString="0" containsNumber="1" containsInteger="1" minValue="1" maxValue="17" count="4">
        <n v="1"/>
        <n v="9" u="1"/>
        <n v="6" u="1"/>
        <n v="17" u="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4-08-05T00:00:00" maxDate="2024-08-31T00:00:00"/>
    </cacheField>
    <cacheField name="Días de la actividad" numFmtId="0">
      <sharedItems containsSemiMixedTypes="0" containsString="0" containsNumber="1" containsInteger="1" minValue="2" maxValue="2"/>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containsBlank="1" count="37" longText="1">
        <s v=" Reciba un cordial saludo  apreciado ciudadano (a) Su solicitud ha sido previamente remitida en SDQS N° 3623242024 y recibida el dia de hoy por traslado de la Secretaria Distrital de Ambiente en SDQS N° 3622632024  esta fue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SDQS N° 362263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Linea gratuita 01 8000 127700  Celular +57316 473 2213 y/o Chat Alameda https //www.dadep.gov.co/atencion-a-la-ciudadania/chat  Feliz dia "/>
        <s v="Reciba un cordial saludo  apreciado ciudadano (a)   Su solicitud ha sido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s v=" Reciba un cordial saludo  apreciado Ciudadano(a)   Una vez analizada su peticion y de acuerdo con el articulo 21 de la Ley 1755 de 2015  trasladamos su caso a la Secretaria Distrital de Planeacion -SDP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  Reciba un cordial saludo  apreciado Ciudadano(a)   Una vez analizada su peticion y de acuerdo con la Ley 1755 de 2015  la Secretaria Distrital de Gobierno -Alcaldia Local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s v="Reciba un cordial saludo Apreciado ciudadano (a)  Su solicitud ha sido asignada a la Subdireccion de Gestion Corporativa de la Defensoria del Espacio Publico con el radicado Orfeo Dadep No. 20244000188522 Puede hacer seguimiento a su solicitud a traves de Bogota te escucha-Sistema de Quejas y Soluciones con el numero Sdqs 3912632024 y en https //www.dadep.gov.co/atencion-a-la-ciudadania/consulte-el-estado-de-su-radicado con el Orfeo No. 20244000188522 con el codigo de verificacion Kg0@tk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s v="Reciba un cordial saludo apreciado ciudadano (a) Una vez analizada su peticion le informamos que su caso lo esta tramitando la Secretaria de Gobierno-Alcaldia Loc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para que proceda de conformidad con sus competencias. Igualmente le informamos que su solicitud ya esta siendo tramitada por la Secretaria de Seguridad  Instituto de Desarrollo Urbano-IDU.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Apreciado ciudadano. En atencion a su peticion con radicado SDQS 2591612024  y radicado DADEP No. 20244000105932  se adjunta respuesta  emitida por la Defensoria del Espacio Publico mediante radicado No. 20241300070311 Cordial saludo" u="1"/>
        <m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L 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Instituto de Desarrollo Urbano-IDU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Instituto de Desarrollo Urbano-IDU  para que procedan de conformidad con sus competencias. Igualmente le informamos que su solicitud ya esta siendo tramitada por la Secretaria de Gobierno-Alcaldia Local.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Gestion Corporativa de la Defensoria del Espacio Publico con el radicado Orfeo Dadep No. 20244000011152 Puede hacer seguimiento a su solicitud a traves de Bogota te escucha-Sistema de Quejas y Soluciones con el numero Sdqs 471202024 y en https //www.dadep.gov.co/atencion-a-la-ciudadania/consulte-el-estado-de-su-radicado con el Orfeo No. 20244000011152 con el codigo de verificacion 4NI)pc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44000010012 Puede hacer seguimiento a su solicitud a traves de Bogota te escucha-Sistema de Quejas y Soluciones con el numero Sdqs 532802024 y en https //www.dadep.gov.co/atencion-a-la-ciudadania/consulte-el-estado-de-su-radicado con el Orfeo No. 20244000010012 con el codigo de verificacion B)xj1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l Instituto Distrital de Gestion de Riesgos y Cambio Climatico-IDIGER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 (a)  Su solicitud ha sido asignada a la Subdireccion de Registro inmobiliario   con el radicado Orfeo Dadep No.  20234000256282  igualmente de conformidad con el articulo 21 de la Ley 1755 de 2015  su solcitud esta siendo tramitada la Secretaria de Gobierno  Secretaria de Habitar y Secretaria de Planeacion de conformidad con sus competencias.  Puede hacer seguimiento a su solicitud a traves de Bogota te escucha-Sistema de Quejas y Soluciones con el numero Sdqs XXXX y en https //www.dadep.gov.co/atencion-a-la-ciudadania/consulte-el-estado-de-su-radicado con el Orfeo No. 20234000256282 con el codigo de verificacion Y+Q3i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Instituto de Desarrollo Urbano-IDU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ai de Desarrollo Economico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Desarroloo Economico  IDU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29372 Puede hacer seguimiento a su solicitud a traves de Bogota te escucha-Sistema de Quejas y Soluciones con el numero Sdqs 4493782023 y en https //www.dadep.gov.co/atencion-a-la-ciudadania/consulte-el-estado-de-su-radicado con el Orfeo No. 20234000229372  con el codigo de verificacion  h0EGa+  De la misma manera  puede consultar el estado de su radicacion a traves de los canales y en los horarios de operacion de la Entidad. https //www.dadep.gov.co/atencion-a-la-ciudadania/mecanismos-de-contacto  Feliz dia ? " u="1"/>
        <s v="Reciba un cordial saludo  apreciado ciudadano(a) Su solicitud ha sido asignada a la Subdireccion de Gestion Inmobiliaria y Espacio Publico de la Defensoria del Espacio Publico con el radicado Orfeo Dadep No. 20234000236162  Puede hacer seguimiento a su solicitud a traves de Bogota te escucha-Sistema de Quejas y Soluciones con el numero Sdqs 4628452023 y en https //www.dadep.gov.co/atencion-a-la-ciudadania/consulte-el-estado-de-su-radicado con el Orfeo No. XXXXXXX  con el codigo de verificacion 2@ziVV  De la misma manera  puede consultar el estado de su radicacion a traves de los canales y en los horarios de operacion de la Entidad. https //www.dadep.gov.co/atencion-a-la-ciudadania/mecanismos-de-contacto  Feliz dia " u="1"/>
        <s v="Reciba un cordial saludo apreciado ciudadano (a) Una vez analizada su peticion le informamos que su caso lo esta tramitando la Secretaria de Gobierno-Alcaldia Local  Secretaria de Ambiente  Secretaria de Seguridad  Subred Norte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la Ley 1755 de 2015  trasladamos su caso a la Secretaria de Planeacion  Catastro  Secretaria de Habitat  para que procedan de conformidad con sus competencias. Igualmente le informamos que su solicitud ya esta siendo tramitada por la XXXXXXX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 u="1"/>
        <s v="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 u="1"/>
        <s v="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 u="1"/>
      </sharedItems>
    </cacheField>
    <cacheField name="Tipo persona" numFmtId="0">
      <sharedItems/>
    </cacheField>
    <cacheField name="Tipo de peticionario" numFmtId="0">
      <sharedItems/>
    </cacheField>
    <cacheField name="Tipo usuario" numFmtId="0">
      <sharedItems/>
    </cacheField>
    <cacheField name="Login de usuario" numFmtId="0">
      <sharedItems/>
    </cacheField>
    <cacheField name="Tipo de solicitante" numFmtId="0">
      <sharedItems/>
    </cacheField>
    <cacheField name="Tipo de documento" numFmtId="0">
      <sharedItems/>
    </cacheField>
    <cacheField name="Nombre peticionario" numFmtId="0">
      <sharedItems/>
    </cacheField>
    <cacheField name="Número de documento" numFmtId="0">
      <sharedItems containsSemiMixedTypes="0" containsString="0" containsNumber="1" containsInteger="1" minValue="40421121" maxValue="1192798155"/>
    </cacheField>
    <cacheField name="Condición del ciudadano" numFmtId="0">
      <sharedItems/>
    </cacheField>
    <cacheField name="Correo electrónico peticionario" numFmtId="0">
      <sharedItems/>
    </cacheField>
    <cacheField name="Teléfono fijo peticionario" numFmtId="0">
      <sharedItems containsSemiMixedTypes="0" containsString="0" containsNumber="1" containsInteger="1" minValue="4788383" maxValue="3144703331"/>
    </cacheField>
    <cacheField name="Celular peticionario" numFmtId="0">
      <sharedItems containsString="0" containsBlank="1" containsNumber="1" containsInteger="1" minValue="3003012962" maxValue="3144703331"/>
    </cacheField>
    <cacheField name="Dirección residencia peticionario" numFmtId="0">
      <sharedItems containsBlank="1"/>
    </cacheField>
    <cacheField name="Localidad del ciudadano" numFmtId="0">
      <sharedItems/>
    </cacheField>
    <cacheField name="UPZ del ciudadano" numFmtId="0">
      <sharedItems/>
    </cacheField>
    <cacheField name="Barrio del ciudadano" numFmtId="0">
      <sharedItems/>
    </cacheField>
    <cacheField name="Estrato del ciudadano" numFmtId="0">
      <sharedItems containsString="0" containsBlank="1" containsNumber="1" containsInteger="1" minValue="2" maxValue="4"/>
    </cacheField>
    <cacheField name="Notificación física" numFmtId="0">
      <sharedItems/>
    </cacheField>
    <cacheField name="Notificación electrónica" numFmtId="0">
      <sharedItems/>
    </cacheField>
    <cacheField name="Entidad que recibe" numFmtId="0">
      <sharedItems containsBlank="1" count="11">
        <s v="SECRETARIA DE AMBIENTE"/>
        <s v="SECRETARIA DE PLANEACION"/>
        <s v="SECRETARIA DE GOBIERNO"/>
        <m/>
        <s v="SECRETARIA MOVILIDAD" u="1"/>
        <s v="IDRD" u="1"/>
        <s v="IDU" u="1"/>
        <s v="IDIGER" u="1"/>
        <s v="SECRETARIA DE DESARROLLO ECONOMICO" u="1"/>
        <s v="CATASTRO" u="1"/>
        <s v="IDARTES - INSTITUTO DE LAS ARTES" u="1"/>
      </sharedItems>
    </cacheField>
    <cacheField name="Entidad que traslada" numFmtId="0">
      <sharedItems containsBlank="1" count="2">
        <s v="DEFENSORIA DEL ESPACIO PUBLICO"/>
        <m/>
      </sharedItems>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ontainsNonDate="0" containsString="0" containsBlank="1"/>
    </cacheField>
    <cacheField name="Gestión en rango días" numFmtId="0">
      <sharedItems containsBlank="1"/>
    </cacheField>
    <cacheField name="Tipo reporte" numFmtId="0">
      <sharedItems/>
    </cacheField>
    <cacheField name="Tipo reporte por entidad" numFmtId="0">
      <sharedItems containsBlank="1" count="3">
        <s v="GESTIONADO"/>
        <s v="PENDIENTE"/>
        <m u="1"/>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 name="Excluir2" numFmtId="0">
      <sharedItems containsNonDate="0" containsString="0" containsBlank="1"/>
    </cacheField>
    <cacheField name="Columna1" numFmtId="0">
      <sharedItems containsNonDate="0" containsString="0" containsBlank="1"/>
    </cacheField>
    <cacheField name="Columna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8045" refreshedDate="45540.426201967595" createdVersion="8" refreshedVersion="8" minRefreshableVersion="3" recordCount="1" xr:uid="{40CABEFD-558E-4B05-9CAB-5E3C817E4C70}">
  <cacheSource type="worksheet">
    <worksheetSource ref="B19:I20" sheet="base Solicitudes de Información"/>
  </cacheSource>
  <cacheFields count="8">
    <cacheField name="Número petición_x000a_Numero de registro en el Sistema" numFmtId="0">
      <sharedItems containsSemiMixedTypes="0" containsString="0" containsNumber="1" containsInteger="1" minValue="3622632024" maxValue="3622632024"/>
    </cacheField>
    <cacheField name="Funcionario:_x000a_Nombre asociado al usuario que tiene a cargo la petición " numFmtId="0">
      <sharedItems/>
    </cacheField>
    <cacheField name="Canal:_x000a_Nombre del canal parametrizado en el sistema por el cual fue registrada la petición" numFmtId="0">
      <sharedItems/>
    </cacheField>
    <cacheField name="Tipología actualizada: _x000a_Tipo de documento utilizado por la entidad" numFmtId="0">
      <sharedItems/>
    </cacheField>
    <cacheField name="Estado petición final_x000a_Estado de la petición en el último día  del mes" numFmtId="0">
      <sharedItems count="5">
        <s v="Solucionado por asignar - Trasladar"/>
        <s v="Cerrado - Por no competencia" u="1"/>
        <s v="Solucionado - Por traslado" u="1"/>
        <s v="En tramite - Por asignacion" u="1"/>
        <e v="#REF!" u="1"/>
      </sharedItems>
    </cacheField>
    <cacheField name="Asunto _x000a_Resumen de la solicitud realizada por el ciudadano o resumida por el funcionario" numFmtId="0">
      <sharedItems/>
    </cacheField>
    <cacheField name="Días gestión_x000a_Días calendario transcurridos desde la fecha de inicio de términos hasta el último día del mes" numFmtId="1">
      <sharedItems containsSemiMixedTypes="0" containsString="0" containsNumber="1" containsInteger="1" minValue="1" maxValue="1"/>
    </cacheField>
    <cacheField name="Estado del Requerimiento_x000a_ &quot;Gestionado&quot; o &quot;Pendiente&quot; de respuesta definitiva por  parte de la Defensoría del Espacio Público o de las entidades competentes"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8045" refreshedDate="45540.426202314811" createdVersion="7" refreshedVersion="8"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s v="GOBIERNO"/>
    <s v="ENTIDADES DISTRITALES"/>
    <s v="DEFENSORIA DEL ESPACIO PUBLICO"/>
    <s v="Oficina de Atencion a la Ciudadania | Puede Consolidar | Trasladar Entidades"/>
    <s v="AREA DE ATENCION A LA CIUDADANIA"/>
    <m/>
    <s v="ESPACIO PUBLICO"/>
    <s v="SERVICIO A LA CIUDADANIA"/>
    <s v="ATENCION A LA CIUDADANIA"/>
    <s v="PAULA ALEJANDRA MARTINEZ CALDERON"/>
    <s v="Activo"/>
    <m/>
    <s v="WEB"/>
    <s v="SOLICITUD DE ACCESO A LA INFORMACION"/>
    <s v="En tramite - Por traslado"/>
    <x v="0"/>
    <s v="Solucionado por asignar - Trasladar"/>
    <s v="DERECHO DE PETICION DE INFORMACION SOBRE LA CANTIDAD DE AREAS VERDES EN BOGOTA"/>
    <s v="MISIONAL"/>
    <m/>
    <s v="false"/>
    <s v="true"/>
    <s v="false"/>
    <m/>
    <m/>
    <s v="false"/>
    <m/>
    <m/>
    <s v="11 - SUBA"/>
    <s v="18 - BRITALIA"/>
    <s v="SAN CIPRIANO"/>
    <n v="3"/>
    <n v="-740568809219999"/>
    <n v="475023886100007"/>
    <m/>
    <m/>
    <x v="0"/>
    <d v="2024-08-02T00:00:00"/>
    <x v="0"/>
    <d v="2024-08-14T00:00:00"/>
    <m/>
    <d v="2024-08-01T00:00:00"/>
    <s v=" "/>
    <s v=" "/>
    <s v=" "/>
    <s v=" "/>
    <s v=" "/>
    <d v="2024-08-28T23:59:59"/>
    <n v="10"/>
    <m/>
    <s v=" "/>
    <x v="0"/>
    <x v="0"/>
    <x v="0"/>
    <n v="0"/>
    <s v="Registro para atencion"/>
    <s v="Funcionario"/>
    <d v="2024-08-15T00:00:00"/>
    <n v="2"/>
    <n v="0"/>
    <s v=" Reciba un cordial saludo  apreciado ciudadano (a) Su solicitud ha sido previamente remitida en SDQS N° 3623242024 y recibida el dia de hoy por traslado de la Secretaria Distrital de Ambiente en SDQS N° 3622632024  esta fue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SDQS N° 362263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Linea gratuita 01 8000 127700  Celular +57316 473 2213 y/o Chat Alameda https //www.dadep.gov.co/atencion-a-la-ciudadania/chat  Feliz dia "/>
    <x v="0"/>
    <s v="Natural"/>
    <s v="Natural"/>
    <s v="Peticionario Identificado"/>
    <s v="pmartinez57461486"/>
    <s v="En nombre propio"/>
    <s v="Cedula de ciudadania"/>
    <s v="DANIEL FELIPE CAMARGO CHAVES"/>
    <n v="1000185398"/>
    <s v="No brinda informacion"/>
    <s v="danielcamargoabog@gmail.com"/>
    <n v="3108541137"/>
    <m/>
    <m/>
    <s v="11 - SUBA"/>
    <s v="18 - BRITALIA"/>
    <s v="SAN CIPRIANO"/>
    <n v="3"/>
    <s v="false"/>
    <s v="true"/>
    <x v="0"/>
    <x v="0"/>
    <n v="1"/>
    <s v="Recibida"/>
    <s v="Por el ciudadano"/>
    <m/>
    <s v="PERIODO ACTUAL"/>
    <s v="Gestion oportuna (DTL)"/>
    <m/>
    <m/>
    <s v="GESTIONADOS"/>
    <x v="0"/>
    <m/>
    <m/>
    <m/>
    <m/>
    <m/>
    <m/>
    <m/>
    <m/>
  </r>
  <r>
    <x v="1"/>
    <s v="GOBIERNO"/>
    <s v="ENTIDADES DISTRITALES"/>
    <s v="DEFENSORIA DEL ESPACIO PUBLICO"/>
    <s v="Oficina de Atencion a la Ciudadania | Puede Consolidar | Trasladar Entidades"/>
    <s v="AREA DE ATENCION A LA CIUDADANIA"/>
    <m/>
    <s v="ESPACIO PUBLICO"/>
    <s v="INVENTARIO GENERAL DE BIENES DE USO PUBLICO Y BIENES FISCALES DEL DISTRITO"/>
    <s v="RECEPCION  INCORPORACION Y TITULACION DE ZONAS DE CESION AL DISTRITO CAPITAL"/>
    <s v="PAULA ALEJANDRA MARTINEZ CALDERON"/>
    <s v="Activo"/>
    <m/>
    <s v="WEB"/>
    <s v="SOLICITUD DE ACCESO A LA INFORMACION"/>
    <s v="Registro - con preclasificacion"/>
    <x v="0"/>
    <s v="Solucionado por asignar - Trasladar"/>
    <s v="DERECHO DE PETICION DE INFORMACION SOBRE AREAS VERDES EN BOGOTA"/>
    <s v="MISIONAL"/>
    <m/>
    <s v="false"/>
    <s v="true"/>
    <s v="false"/>
    <m/>
    <m/>
    <s v="false"/>
    <m/>
    <m/>
    <s v="11 - SUBA"/>
    <s v="18 - BRITALIA"/>
    <s v="SAN CIPRIANO"/>
    <n v="3"/>
    <m/>
    <m/>
    <m/>
    <m/>
    <x v="0"/>
    <d v="2024-08-02T00:00:00"/>
    <x v="1"/>
    <d v="2024-08-02T00:00:00"/>
    <m/>
    <d v="2024-08-01T00:00:00"/>
    <s v=" "/>
    <s v=" "/>
    <s v=" "/>
    <s v=" "/>
    <s v=" "/>
    <d v="2024-08-16T23:59:59"/>
    <n v="10"/>
    <m/>
    <s v=" "/>
    <x v="1"/>
    <x v="1"/>
    <x v="0"/>
    <n v="0"/>
    <s v="Registro para atencion"/>
    <s v="Funcionario"/>
    <d v="2024-08-05T00:00:00"/>
    <n v="2"/>
    <n v="0"/>
    <s v="Reciba un cordial saludo  apreciado ciudadano (a)   Su solicitud ha sido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x v="1"/>
    <s v="Natural"/>
    <s v="Natural"/>
    <s v="Peticionario Identificado"/>
    <s v="pmartinez57461486"/>
    <s v="Apoderado de"/>
    <s v="Cedula de ciudadania"/>
    <s v="DANIEL FELIPE CAMARGO CHAVES"/>
    <n v="1000185398"/>
    <s v="No brinda informacion"/>
    <s v="danielcamargoabog@gmail.com"/>
    <n v="3108541137"/>
    <m/>
    <m/>
    <s v="11 - SUBA"/>
    <s v="18 - BRITALIA"/>
    <s v="SAN CIPRIANO"/>
    <n v="3"/>
    <s v="false"/>
    <s v="true"/>
    <x v="0"/>
    <x v="0"/>
    <n v="1"/>
    <s v="Registrada"/>
    <s v="Por el ciudadano"/>
    <m/>
    <s v="PERIODO ACTUAL"/>
    <s v="Gestion oportuna (DTL)"/>
    <m/>
    <m/>
    <s v="GESTIONADOS"/>
    <x v="0"/>
    <m/>
    <m/>
    <m/>
    <m/>
    <m/>
    <m/>
    <m/>
    <m/>
  </r>
  <r>
    <x v="2"/>
    <s v="GOBIERNO"/>
    <s v="ENTIDADES DISTRITALES"/>
    <s v="DEFENSORIA DEL ESPACIO PUBLICO"/>
    <s v="Oficina de Atencion a la Ciudadania | Puede Consolidar | Trasladar Entidades"/>
    <s v="AREA DE ATENCION A LA CIUDADANIA"/>
    <m/>
    <s v="ESPACIO PUBLICO"/>
    <s v="SERVICIO A LA CIUDADANIA"/>
    <s v="ATENCION A LA CIUDADANIA"/>
    <s v="PAULA ALEJANDRA MARTINEZ CALDERON"/>
    <s v="Activo"/>
    <m/>
    <s v="WEB"/>
    <s v="SOLICITUD DE ACCESO A LA INFORMACION"/>
    <s v="Registro - con preclasificacion"/>
    <x v="1"/>
    <s v="Solucionado - Por traslado"/>
    <s v="MUY BUENOS DIAS  EL SIGUIENTES CORREO ES PARA SOLICITAR EL CERTIFICADO DE CERTIFICACION ORIGINAL DE TIPO Y USO DE SUELO URBANO O RURAL Y EL CERTIFICACION ORIGINAL DE TIPO Y USO DE SUELO URBANO O RURAL"/>
    <s v="MISIONAL"/>
    <m/>
    <s v="false"/>
    <s v="false"/>
    <s v="false"/>
    <m/>
    <m/>
    <s v="false"/>
    <m/>
    <m/>
    <m/>
    <m/>
    <m/>
    <n v="2"/>
    <n v="-7407535828649990"/>
    <n v="4597733084231350"/>
    <m/>
    <m/>
    <x v="1"/>
    <d v="2024-08-05T00:00:00"/>
    <x v="2"/>
    <d v="2024-08-05T00:00:00"/>
    <m/>
    <d v="2024-08-02T00:00:00"/>
    <s v=" "/>
    <s v=" "/>
    <s v=" "/>
    <s v=" "/>
    <s v=" "/>
    <d v="2024-08-20T23:59:59"/>
    <n v="10"/>
    <m/>
    <s v=" "/>
    <x v="2"/>
    <x v="2"/>
    <x v="0"/>
    <n v="0"/>
    <s v="Registro para atencion"/>
    <s v="Funcionario"/>
    <d v="2024-08-06T00:00:00"/>
    <n v="2"/>
    <n v="0"/>
    <s v=" Reciba un cordial saludo  apreciado Ciudadano(a)   Una vez analizada su peticion y de acuerdo con el articulo 21 de la Ley 1755 de 2015  trasladamos su caso a la Secretaria Distrital de Planeacion -SDP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2"/>
    <s v="Natural"/>
    <s v="Natural"/>
    <s v="Peticionario Identificado"/>
    <s v="pmartinez57461486"/>
    <s v="En nombre propio"/>
    <s v="Cedula de ciudadania"/>
    <s v="MARTHA CECILIA MORA MEJIA"/>
    <n v="1192798155"/>
    <s v="No brinda informacion"/>
    <s v="Marthamoramejia@gmail.com"/>
    <n v="3003012962"/>
    <n v="3003012962"/>
    <m/>
    <s v="07 - BOSA"/>
    <s v="86 - EL PORVENIR"/>
    <s v="EL CORZO"/>
    <n v="2"/>
    <s v="false"/>
    <s v="true"/>
    <x v="1"/>
    <x v="0"/>
    <n v="1"/>
    <s v="Registrada"/>
    <s v="Por el ciudadano"/>
    <m/>
    <s v="PERIODO ACTUAL"/>
    <s v="Gestion oportuna (DTL)"/>
    <m/>
    <m/>
    <s v="GESTIONADOS"/>
    <x v="0"/>
    <m/>
    <m/>
    <m/>
    <m/>
    <m/>
    <m/>
    <m/>
    <m/>
  </r>
  <r>
    <x v="3"/>
    <s v="GOBIERNO"/>
    <s v="ENTIDADES DISTRITALES"/>
    <s v="DEFENSORIA DEL ESPACIO PUBLICO"/>
    <s v="Oficina de Atencion a la Ciudadania | Puede Consolidar | Trasladar Entidades"/>
    <s v="AREA DE ATENCION A LA CIUDADANIA"/>
    <m/>
    <s v="ESPACIO PUBLICO"/>
    <s v="TRASLADO DE PETICION POR COMPETENCIA"/>
    <s v="TRASLADO A ENTIDADES DISTRITALES"/>
    <s v="PAULA ALEJANDRA MARTINEZ CALDERON"/>
    <s v="Activo"/>
    <m/>
    <s v="WEB"/>
    <s v="SOLICITUD DE ACCESO A LA INFORMACION"/>
    <s v="Registro - con preclasificacion"/>
    <x v="1"/>
    <s v="Solucionado - Por traslado"/>
    <s v="ASUNTO  SOLICITUD NOTIFICACION PERSONAL / COPIA EXPEDIENTE REFERENCIA  RADICADO 20246130947831 DEL 9 DE JULIO DE 2024 NOTIFICACION RESOLUCION 363 DEL 9 DE JULIO DE 2024 EXPEDIENTE  004 DE 2012 SIACTUA 19879 ESPACIO PUBLICO "/>
    <s v="MISIONAL"/>
    <m/>
    <s v="false"/>
    <s v="true"/>
    <s v="false"/>
    <m/>
    <m/>
    <s v="false"/>
    <m/>
    <m/>
    <m/>
    <m/>
    <m/>
    <n v="6"/>
    <n v="-74071960148"/>
    <n v="470383034000002"/>
    <m/>
    <m/>
    <x v="2"/>
    <d v="2024-08-12T00:00:00"/>
    <x v="3"/>
    <d v="2024-08-12T00:00:00"/>
    <m/>
    <d v="2024-08-11T00:00:00"/>
    <s v=" "/>
    <s v=" "/>
    <s v=" "/>
    <s v=" "/>
    <s v=" "/>
    <d v="2024-08-26T23:59:59"/>
    <n v="9"/>
    <m/>
    <s v=" "/>
    <x v="3"/>
    <x v="3"/>
    <x v="0"/>
    <n v="0"/>
    <s v="Registro para atencion"/>
    <s v="Funcionario"/>
    <d v="2024-08-13T00:00:00"/>
    <n v="2"/>
    <n v="0"/>
    <s v="  Reciba un cordial saludo  apreciado Ciudadano(a)   Una vez analizada su peticion y de acuerdo con la Ley 1755 de 2015  la Secretaria Distrital de Gobierno -Alcaldia Local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x v="3"/>
    <s v="Natural"/>
    <s v="Natural"/>
    <s v="Peticionario Identificado"/>
    <s v="pmartinez57461486"/>
    <s v="Apoderado de"/>
    <s v="Cedula de ciudadania"/>
    <s v="ISABEL CRISTINA HERRAN ENCISO"/>
    <n v="40421121"/>
    <s v="No brinda informacion"/>
    <s v="isabelherran@gmail.com"/>
    <n v="3144703331"/>
    <n v="3144703331"/>
    <s v="KR 54C 147 21  AP 514 BL 8"/>
    <s v="11 - SUBA"/>
    <s v="19 - EL PRADO"/>
    <s v="SANTA HELENA"/>
    <n v="4"/>
    <s v="false"/>
    <s v="true"/>
    <x v="2"/>
    <x v="0"/>
    <n v="1"/>
    <s v="Registrada"/>
    <s v="Por el ciudadano"/>
    <m/>
    <s v="PERIODO ACTUAL"/>
    <s v="Gestion oportuna (DTL)"/>
    <m/>
    <s v="0-3."/>
    <s v="GESTIONADOS"/>
    <x v="0"/>
    <m/>
    <m/>
    <m/>
    <m/>
    <m/>
    <m/>
    <m/>
    <m/>
  </r>
  <r>
    <x v="4"/>
    <s v="GOBIERNO"/>
    <s v="ENTIDADES DISTRITALES"/>
    <s v="DEFENSORIA DEL ESPACIO PUBLICO"/>
    <s v="Oficina de Atencion a la Ciudadania | Puede Consolidar | Trasladar Entidades"/>
    <s v="AREA DE ATENCION A LA CIUDADANIA"/>
    <m/>
    <s v="ESPACIO PUBLICO"/>
    <s v="TALENTO HUMANO Y CONTRATACION"/>
    <s v="CONTRATACION"/>
    <s v="Olga Lucia Mesa Moreno"/>
    <s v="Activo"/>
    <m/>
    <s v="WEB"/>
    <s v="SOLICITUD DE ACCESO A LA INFORMACION"/>
    <s v="En tramite por asignar - trasladar"/>
    <x v="2"/>
    <s v="Solucionado - Por asignacion"/>
    <s v="DERECHO DE PETICION SOLICITUD DE INFORMACION PUBLICA PRESUPUESTO Y GASTOS EN PUBLICIDAD OFICIAL DE LA ALCALDIA MAYOR DE BOGOTA"/>
    <s v="SOPORTE"/>
    <m/>
    <s v="false"/>
    <s v="true"/>
    <s v="false"/>
    <m/>
    <m/>
    <s v="false"/>
    <m/>
    <s v="Leyendo la solicitud se evidencia que los puntos 1-3-5-6-8-9-10-11-12-13-14-15-16-17 corresponden a la Oficina de Comunicaciones y los puntos 2-4-7 a Contratacion"/>
    <s v="13 - TEUSAQUILLO"/>
    <s v="101 - TEUSAQUILLO"/>
    <s v="LA SOLEDAD"/>
    <n v="4"/>
    <n v="-7420145373182440"/>
    <n v="4709529589658620"/>
    <m/>
    <m/>
    <x v="3"/>
    <d v="2024-08-27T00:00:00"/>
    <x v="4"/>
    <d v="2024-08-29T00:00:00"/>
    <m/>
    <d v="2024-08-26T00:00:00"/>
    <s v=" "/>
    <s v=" "/>
    <s v=" "/>
    <s v=" "/>
    <s v=" "/>
    <d v="2024-09-11T23:59:59"/>
    <n v="10"/>
    <m/>
    <s v=" "/>
    <x v="4"/>
    <x v="4"/>
    <x v="0"/>
    <n v="0"/>
    <s v="Registro para atencion"/>
    <s v="Funcionario"/>
    <d v="2024-08-30T00:00:00"/>
    <n v="2"/>
    <n v="0"/>
    <s v="Reciba un cordial saludo Apreciado ciudadano (a)  Su solicitud ha sido asignada a la Subdireccion de Gestion Corporativa de la Defensoria del Espacio Publico con el radicado Orfeo Dadep No. 20244000188522 Puede hacer seguimiento a su solicitud a traves de Bogota te escucha-Sistema de Quejas y Soluciones con el numero Sdqs 3912632024 y en https //www.dadep.gov.co/atencion-a-la-ciudadania/consulte-el-estado-de-su-radicado con el Orfeo No. 20244000188522 con el codigo de verificacion Kg0@tk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x v="4"/>
    <s v="Natural"/>
    <s v="Natural"/>
    <s v="Peticionario Identificado"/>
    <s v="omesa32"/>
    <s v="En nombre propio"/>
    <s v="Cedula de ciudadania"/>
    <s v="JOSE ALBERTO CUBILLOS ESPINOSA"/>
    <n v="1073521723"/>
    <s v="Periodistas en ejercicio de su actividad"/>
    <s v="jose.cubillos@flip.org.co"/>
    <n v="4788383"/>
    <n v="3013841348"/>
    <m/>
    <s v="13 - TEUSAQUILLO"/>
    <s v="101 - TEUSAQUILLO"/>
    <s v="LA SOLEDAD"/>
    <m/>
    <s v="false"/>
    <s v="true"/>
    <x v="3"/>
    <x v="1"/>
    <n v="1"/>
    <s v="Recibida"/>
    <s v="Por el ciudadano"/>
    <m/>
    <s v="PERIODO ACTUAL"/>
    <s v="Gestion oportuna (DTL)"/>
    <m/>
    <m/>
    <s v="GESTIONADOS"/>
    <x v="1"/>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n v="3622632024"/>
    <s v="PAULA ALEJANDRA MARTINEZ CALDERON"/>
    <s v="WEB"/>
    <s v="SOLICITUD DE ACCESO A LA INFORMACION"/>
    <x v="0"/>
    <s v="DERECHO DE PETICION DE INFORMACION SOBRE LA CANTIDAD DE AREAS VERDES EN BOGOTA"/>
    <n v="1"/>
    <s v="GESTIONADO"/>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A39E36-533D-48FC-954C-CDE64DF78769}" name="TablaDinámica3" cacheId="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16:M21" firstHeaderRow="1" firstDataRow="1" firstDataCol="10"/>
  <pivotFields count="102">
    <pivotField axis="axisRow" compact="0" outline="0" showAll="0" defaultSubtotal="0">
      <items count="48">
        <item m="1" x="39"/>
        <item m="1" x="42"/>
        <item m="1" x="46"/>
        <item m="1" x="44"/>
        <item m="1" x="45"/>
        <item m="1" x="41"/>
        <item m="1" x="40"/>
        <item m="1" x="43"/>
        <item m="1" x="47"/>
        <item m="1" x="30"/>
        <item m="1" x="31"/>
        <item m="1" x="32"/>
        <item m="1" x="33"/>
        <item m="1" x="34"/>
        <item m="1" x="35"/>
        <item m="1" x="36"/>
        <item m="1" x="37"/>
        <item m="1" x="38"/>
        <item m="1" x="20"/>
        <item m="1" x="21"/>
        <item m="1" x="22"/>
        <item m="1" x="23"/>
        <item m="1" x="24"/>
        <item m="1" x="25"/>
        <item m="1" x="26"/>
        <item m="1" x="27"/>
        <item m="1" x="28"/>
        <item m="1" x="29"/>
        <item m="1" x="19"/>
        <item m="1" x="12"/>
        <item m="1" x="13"/>
        <item m="1" x="14"/>
        <item m="1" x="15"/>
        <item m="1" x="16"/>
        <item m="1" x="17"/>
        <item m="1" x="18"/>
        <item m="1" x="10"/>
        <item m="1" x="11"/>
        <item m="1" x="8"/>
        <item m="1" x="9"/>
        <item m="1" x="7"/>
        <item m="1" x="6"/>
        <item m="1" x="5"/>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
        <item m="1" x="4"/>
        <item x="1"/>
        <item m="1" x="6"/>
        <item m="1" x="7"/>
        <item m="1" x="3"/>
        <item x="2"/>
        <item m="1" x="5"/>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33">
        <item m="1" x="28"/>
        <item m="1" x="27"/>
        <item m="1" x="29"/>
        <item m="1" x="26"/>
        <item m="1" x="30"/>
        <item m="1" x="32"/>
        <item m="1" x="31"/>
        <item m="1" x="21"/>
        <item m="1" x="22"/>
        <item m="1" x="23"/>
        <item m="1" x="24"/>
        <item m="1" x="25"/>
        <item m="1" x="16"/>
        <item m="1" x="17"/>
        <item m="1" x="18"/>
        <item m="1" x="19"/>
        <item m="1" x="20"/>
        <item m="1" x="15"/>
        <item m="1" x="11"/>
        <item m="1" x="12"/>
        <item m="1" x="13"/>
        <item m="1" x="14"/>
        <item m="1" x="9"/>
        <item m="1" x="10"/>
        <item m="1" x="7"/>
        <item m="1" x="8"/>
        <item m="1" x="6"/>
        <item m="1" x="5"/>
        <item m="1" x="4"/>
        <item x="0"/>
        <item x="1"/>
        <item x="2"/>
        <item x="3"/>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40">
        <item m="1" x="31"/>
        <item m="1" x="37"/>
        <item m="1" x="36"/>
        <item m="1" x="34"/>
        <item m="1" x="39"/>
        <item m="1" x="33"/>
        <item m="1" x="38"/>
        <item m="1" x="32"/>
        <item m="1" x="35"/>
        <item m="1" x="25"/>
        <item m="1" x="26"/>
        <item m="1" x="27"/>
        <item m="1" x="28"/>
        <item m="1" x="29"/>
        <item m="1" x="30"/>
        <item m="1" x="18"/>
        <item m="1" x="19"/>
        <item m="1" x="20"/>
        <item m="1" x="21"/>
        <item m="1" x="22"/>
        <item m="1" x="23"/>
        <item m="1" x="24"/>
        <item m="1" x="17"/>
        <item m="1" x="13"/>
        <item m="1" x="14"/>
        <item m="1" x="15"/>
        <item m="1" x="16"/>
        <item m="1" x="11"/>
        <item m="1" x="12"/>
        <item m="1" x="9"/>
        <item m="1" x="10"/>
        <item m="1" x="8"/>
        <item m="1" x="6"/>
        <item m="1" x="7"/>
        <item m="1" x="5"/>
        <item x="0"/>
        <item x="1"/>
        <item x="2"/>
        <item x="3"/>
        <item x="4"/>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39">
        <item m="1" x="31"/>
        <item m="1" x="37"/>
        <item m="1" x="33"/>
        <item m="1" x="34"/>
        <item m="1" x="36"/>
        <item m="1" x="30"/>
        <item m="1" x="38"/>
        <item m="1" x="35"/>
        <item m="1" x="32"/>
        <item m="1" x="25"/>
        <item m="1" x="26"/>
        <item m="1" x="27"/>
        <item m="1" x="28"/>
        <item m="1" x="29"/>
        <item m="1" x="18"/>
        <item m="1" x="19"/>
        <item m="1" x="20"/>
        <item m="1" x="21"/>
        <item m="1" x="22"/>
        <item m="1" x="23"/>
        <item m="1" x="24"/>
        <item m="1" x="17"/>
        <item m="1" x="12"/>
        <item m="1" x="13"/>
        <item m="1" x="14"/>
        <item m="1" x="15"/>
        <item m="1" x="16"/>
        <item m="1" x="10"/>
        <item m="1" x="11"/>
        <item m="1" x="8"/>
        <item m="1" x="9"/>
        <item m="1" x="6"/>
        <item m="1" x="7"/>
        <item m="1" x="5"/>
        <item x="0"/>
        <item x="1"/>
        <item x="2"/>
        <item x="3"/>
        <item x="4"/>
      </items>
      <extLst>
        <ext xmlns:x14="http://schemas.microsoft.com/office/spreadsheetml/2009/9/main" uri="{2946ED86-A175-432a-8AC1-64E0C546D7DE}">
          <x14:pivotField fillDownLabels="1"/>
        </ext>
      </extLst>
    </pivotField>
    <pivotField axis="axisRow" compact="0" outline="0" showAll="0" defaultSubtotal="0">
      <items count="31">
        <item m="1" x="25"/>
        <item m="1" x="30"/>
        <item m="1" x="29"/>
        <item m="1" x="27"/>
        <item m="1" x="24"/>
        <item m="1" x="28"/>
        <item m="1" x="26"/>
        <item m="1" x="19"/>
        <item m="1" x="20"/>
        <item m="1" x="21"/>
        <item m="1" x="22"/>
        <item m="1" x="23"/>
        <item m="1" x="14"/>
        <item m="1" x="15"/>
        <item m="1" x="16"/>
        <item m="1" x="17"/>
        <item m="1" x="18"/>
        <item m="1" x="12"/>
        <item m="1" x="13"/>
        <item m="1" x="10"/>
        <item m="1" x="11"/>
        <item m="1" x="8"/>
        <item m="1" x="9"/>
        <item m="1" x="6"/>
        <item m="1" x="7"/>
        <item m="1" x="5"/>
        <item x="0"/>
        <item x="1"/>
        <item x="2"/>
        <item x="3"/>
        <item x="4"/>
      </items>
      <extLst>
        <ext xmlns:x14="http://schemas.microsoft.com/office/spreadsheetml/2009/9/main" uri="{2946ED86-A175-432a-8AC1-64E0C546D7DE}">
          <x14:pivotField fillDownLabels="1"/>
        </ext>
      </extLst>
    </pivotField>
    <pivotField axis="axisRow" compact="0" outline="0" showAll="0" defaultSubtotal="0">
      <items count="4">
        <item x="0"/>
        <item m="1" x="3"/>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1">
        <item x="2"/>
        <item x="3"/>
        <item m="1" x="10"/>
        <item m="1" x="8"/>
        <item m="1" x="6"/>
        <item m="1" x="9"/>
        <item m="1" x="7"/>
        <item m="1" x="5"/>
        <item m="1" x="4"/>
        <item x="0"/>
        <item x="1"/>
      </items>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0">
    <field x="0"/>
    <field x="37"/>
    <field x="52"/>
    <field x="93"/>
    <field x="39"/>
    <field x="53"/>
    <field x="54"/>
    <field x="83"/>
    <field x="82"/>
    <field x="16"/>
  </rowFields>
  <rowItems count="5">
    <i>
      <x v="43"/>
      <x v="29"/>
      <x v="34"/>
      <x/>
      <x v="35"/>
      <x v="26"/>
      <x/>
      <x/>
      <x v="9"/>
      <x v="7"/>
    </i>
    <i>
      <x v="44"/>
      <x v="29"/>
      <x v="35"/>
      <x/>
      <x v="36"/>
      <x v="27"/>
      <x/>
      <x/>
      <x v="9"/>
      <x v="7"/>
    </i>
    <i>
      <x v="45"/>
      <x v="30"/>
      <x v="36"/>
      <x/>
      <x v="37"/>
      <x v="28"/>
      <x/>
      <x/>
      <x v="10"/>
      <x v="1"/>
    </i>
    <i>
      <x v="46"/>
      <x v="31"/>
      <x v="37"/>
      <x/>
      <x v="38"/>
      <x v="29"/>
      <x/>
      <x/>
      <x/>
      <x v="1"/>
    </i>
    <i>
      <x v="47"/>
      <x v="32"/>
      <x v="38"/>
      <x v="2"/>
      <x v="39"/>
      <x v="30"/>
      <x/>
      <x v="1"/>
      <x v="1"/>
      <x v="5"/>
    </i>
  </rowItems>
  <colItems count="1">
    <i/>
  </colItems>
  <formats count="15">
    <format dxfId="67">
      <pivotArea dataOnly="0" labelOnly="1" outline="0" fieldPosition="0">
        <references count="1">
          <reference field="53" count="0"/>
        </references>
      </pivotArea>
    </format>
    <format dxfId="66">
      <pivotArea field="53" type="button" dataOnly="0" labelOnly="1" outline="0" axis="axisRow" fieldPosition="5"/>
    </format>
    <format dxfId="65">
      <pivotArea type="all" dataOnly="0" outline="0" fieldPosition="0"/>
    </format>
    <format dxfId="64">
      <pivotArea field="0" type="button" dataOnly="0" labelOnly="1" outline="0" axis="axisRow" fieldPosition="0"/>
    </format>
    <format dxfId="63">
      <pivotArea field="37" type="button" dataOnly="0" labelOnly="1" outline="0" axis="axisRow" fieldPosition="1"/>
    </format>
    <format dxfId="62">
      <pivotArea field="52" type="button" dataOnly="0" labelOnly="1" outline="0" axis="axisRow" fieldPosition="2"/>
    </format>
    <format dxfId="61">
      <pivotArea field="93" type="button" dataOnly="0" labelOnly="1" outline="0" axis="axisRow" fieldPosition="3"/>
    </format>
    <format dxfId="60">
      <pivotArea field="39" type="button" dataOnly="0" labelOnly="1" outline="0" axis="axisRow" fieldPosition="4"/>
    </format>
    <format dxfId="59">
      <pivotArea field="53" type="button" dataOnly="0" labelOnly="1" outline="0" axis="axisRow" fieldPosition="5"/>
    </format>
    <format dxfId="58">
      <pivotArea field="54" type="button" dataOnly="0" labelOnly="1" outline="0" axis="axisRow" fieldPosition="6"/>
    </format>
    <format dxfId="57">
      <pivotArea field="16" type="button" dataOnly="0" labelOnly="1" outline="0" axis="axisRow" fieldPosition="9"/>
    </format>
    <format dxfId="56">
      <pivotArea dataOnly="0" labelOnly="1" outline="0" fieldPosition="0">
        <references count="1">
          <reference field="0" count="0"/>
        </references>
      </pivotArea>
    </format>
    <format dxfId="55">
      <pivotArea field="83" type="button" dataOnly="0" labelOnly="1" outline="0" axis="axisRow" fieldPosition="7"/>
    </format>
    <format dxfId="54">
      <pivotArea field="82" type="button" dataOnly="0" labelOnly="1" outline="0" axis="axisRow" fieldPosition="8"/>
    </format>
    <format dxfId="53">
      <pivotArea field="53" type="button" dataOnly="0" labelOnly="1" outline="0" axis="axisRow" fieldPosition="5"/>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5A24E78-0452-47F3-B44D-D6291A490053}" name="TablaDinámica2" cacheId="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4:J9" firstHeaderRow="1" firstDataRow="1" firstDataCol="7"/>
  <pivotFields count="102">
    <pivotField axis="axisRow" compact="0" outline="0" showAll="0" defaultSubtotal="0">
      <items count="48">
        <item m="1" x="39"/>
        <item m="1" x="42"/>
        <item m="1" x="46"/>
        <item m="1" x="44"/>
        <item m="1" x="45"/>
        <item m="1" x="41"/>
        <item m="1" x="40"/>
        <item m="1" x="43"/>
        <item m="1" x="47"/>
        <item m="1" x="30"/>
        <item m="1" x="31"/>
        <item m="1" x="32"/>
        <item m="1" x="33"/>
        <item m="1" x="34"/>
        <item m="1" x="35"/>
        <item m="1" x="36"/>
        <item m="1" x="37"/>
        <item m="1" x="38"/>
        <item m="1" x="20"/>
        <item m="1" x="21"/>
        <item m="1" x="22"/>
        <item m="1" x="23"/>
        <item m="1" x="24"/>
        <item m="1" x="25"/>
        <item m="1" x="26"/>
        <item m="1" x="27"/>
        <item m="1" x="28"/>
        <item m="1" x="29"/>
        <item m="1" x="19"/>
        <item m="1" x="12"/>
        <item m="1" x="13"/>
        <item m="1" x="14"/>
        <item m="1" x="15"/>
        <item m="1" x="16"/>
        <item m="1" x="17"/>
        <item m="1" x="18"/>
        <item m="1" x="10"/>
        <item m="1" x="11"/>
        <item m="1" x="8"/>
        <item m="1" x="9"/>
        <item m="1" x="7"/>
        <item m="1" x="6"/>
        <item m="1" x="5"/>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33">
        <item m="1" x="28"/>
        <item m="1" x="27"/>
        <item m="1" x="29"/>
        <item m="1" x="26"/>
        <item m="1" x="30"/>
        <item m="1" x="32"/>
        <item m="1" x="31"/>
        <item m="1" x="21"/>
        <item m="1" x="22"/>
        <item m="1" x="23"/>
        <item m="1" x="24"/>
        <item m="1" x="25"/>
        <item m="1" x="16"/>
        <item m="1" x="17"/>
        <item m="1" x="18"/>
        <item m="1" x="19"/>
        <item m="1" x="20"/>
        <item m="1" x="15"/>
        <item m="1" x="11"/>
        <item m="1" x="12"/>
        <item m="1" x="13"/>
        <item m="1" x="14"/>
        <item m="1" x="9"/>
        <item m="1" x="10"/>
        <item m="1" x="7"/>
        <item m="1" x="8"/>
        <item m="1" x="6"/>
        <item m="1" x="5"/>
        <item m="1" x="4"/>
        <item x="0"/>
        <item x="1"/>
        <item x="2"/>
        <item x="3"/>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40">
        <item m="1" x="31"/>
        <item m="1" x="37"/>
        <item m="1" x="36"/>
        <item m="1" x="34"/>
        <item m="1" x="39"/>
        <item m="1" x="33"/>
        <item m="1" x="38"/>
        <item m="1" x="32"/>
        <item m="1" x="35"/>
        <item m="1" x="25"/>
        <item m="1" x="26"/>
        <item m="1" x="27"/>
        <item m="1" x="28"/>
        <item m="1" x="29"/>
        <item m="1" x="30"/>
        <item m="1" x="18"/>
        <item m="1" x="19"/>
        <item m="1" x="20"/>
        <item m="1" x="21"/>
        <item m="1" x="22"/>
        <item m="1" x="23"/>
        <item m="1" x="24"/>
        <item m="1" x="17"/>
        <item m="1" x="13"/>
        <item m="1" x="14"/>
        <item m="1" x="15"/>
        <item m="1" x="16"/>
        <item m="1" x="11"/>
        <item m="1" x="12"/>
        <item m="1" x="9"/>
        <item m="1" x="10"/>
        <item m="1" x="8"/>
        <item m="1" x="6"/>
        <item m="1" x="7"/>
        <item m="1" x="5"/>
        <item x="0"/>
        <item x="1"/>
        <item x="2"/>
        <item x="3"/>
        <item x="4"/>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39">
        <item m="1" x="31"/>
        <item m="1" x="37"/>
        <item m="1" x="33"/>
        <item m="1" x="34"/>
        <item m="1" x="36"/>
        <item m="1" x="30"/>
        <item m="1" x="38"/>
        <item m="1" x="35"/>
        <item m="1" x="32"/>
        <item m="1" x="25"/>
        <item m="1" x="26"/>
        <item m="1" x="27"/>
        <item m="1" x="28"/>
        <item m="1" x="29"/>
        <item m="1" x="18"/>
        <item m="1" x="19"/>
        <item m="1" x="20"/>
        <item m="1" x="21"/>
        <item m="1" x="22"/>
        <item m="1" x="23"/>
        <item m="1" x="24"/>
        <item m="1" x="17"/>
        <item m="1" x="12"/>
        <item m="1" x="13"/>
        <item m="1" x="14"/>
        <item m="1" x="15"/>
        <item m="1" x="16"/>
        <item m="1" x="10"/>
        <item m="1" x="11"/>
        <item m="1" x="8"/>
        <item m="1" x="9"/>
        <item m="1" x="6"/>
        <item m="1" x="7"/>
        <item m="1" x="5"/>
        <item x="0"/>
        <item x="1"/>
        <item x="2"/>
        <item x="3"/>
        <item x="4"/>
      </items>
      <extLst>
        <ext xmlns:x14="http://schemas.microsoft.com/office/spreadsheetml/2009/9/main" uri="{2946ED86-A175-432a-8AC1-64E0C546D7DE}">
          <x14:pivotField fillDownLabels="1"/>
        </ext>
      </extLst>
    </pivotField>
    <pivotField axis="axisRow" compact="0" outline="0" showAll="0" defaultSubtotal="0">
      <items count="31">
        <item m="1" x="25"/>
        <item m="1" x="30"/>
        <item m="1" x="29"/>
        <item m="1" x="27"/>
        <item m="1" x="24"/>
        <item m="1" x="28"/>
        <item m="1" x="26"/>
        <item m="1" x="19"/>
        <item m="1" x="20"/>
        <item m="1" x="21"/>
        <item m="1" x="22"/>
        <item m="1" x="23"/>
        <item m="1" x="14"/>
        <item m="1" x="15"/>
        <item m="1" x="16"/>
        <item m="1" x="17"/>
        <item m="1" x="18"/>
        <item m="1" x="12"/>
        <item m="1" x="13"/>
        <item m="1" x="10"/>
        <item m="1" x="11"/>
        <item m="1" x="8"/>
        <item m="1" x="9"/>
        <item m="1" x="6"/>
        <item m="1" x="7"/>
        <item m="1" x="5"/>
        <item x="0"/>
        <item x="1"/>
        <item x="2"/>
        <item x="3"/>
        <item x="4"/>
      </items>
      <extLst>
        <ext xmlns:x14="http://schemas.microsoft.com/office/spreadsheetml/2009/9/main" uri="{2946ED86-A175-432a-8AC1-64E0C546D7DE}">
          <x14:pivotField fillDownLabels="1"/>
        </ext>
      </extLst>
    </pivotField>
    <pivotField axis="axisRow" compact="0" outline="0" showAll="0" defaultSubtotal="0">
      <items count="4">
        <item x="0"/>
        <item m="1" x="3"/>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7">
    <field x="0"/>
    <field x="37"/>
    <field x="52"/>
    <field x="93"/>
    <field x="39"/>
    <field x="53"/>
    <field x="54"/>
  </rowFields>
  <rowItems count="5">
    <i>
      <x v="43"/>
      <x v="29"/>
      <x v="34"/>
      <x/>
      <x v="35"/>
      <x v="26"/>
      <x/>
    </i>
    <i>
      <x v="44"/>
      <x v="29"/>
      <x v="35"/>
      <x/>
      <x v="36"/>
      <x v="27"/>
      <x/>
    </i>
    <i>
      <x v="45"/>
      <x v="30"/>
      <x v="36"/>
      <x/>
      <x v="37"/>
      <x v="28"/>
      <x/>
    </i>
    <i>
      <x v="46"/>
      <x v="31"/>
      <x v="37"/>
      <x/>
      <x v="38"/>
      <x v="29"/>
      <x/>
    </i>
    <i>
      <x v="47"/>
      <x v="32"/>
      <x v="38"/>
      <x v="2"/>
      <x v="39"/>
      <x v="30"/>
      <x/>
    </i>
  </rowItems>
  <colItems count="1">
    <i/>
  </colItems>
  <formats count="18">
    <format dxfId="85">
      <pivotArea field="53" type="button" dataOnly="0" labelOnly="1" outline="0" axis="axisRow" fieldPosition="5"/>
    </format>
    <format dxfId="84">
      <pivotArea type="all" dataOnly="0" outline="0" fieldPosition="0"/>
    </format>
    <format dxfId="83">
      <pivotArea field="0" type="button" dataOnly="0" labelOnly="1" outline="0" axis="axisRow" fieldPosition="0"/>
    </format>
    <format dxfId="82">
      <pivotArea field="37" type="button" dataOnly="0" labelOnly="1" outline="0" axis="axisRow" fieldPosition="1"/>
    </format>
    <format dxfId="81">
      <pivotArea field="52" type="button" dataOnly="0" labelOnly="1" outline="0" axis="axisRow" fieldPosition="2"/>
    </format>
    <format dxfId="80">
      <pivotArea field="93" type="button" dataOnly="0" labelOnly="1" outline="0" axis="axisRow" fieldPosition="3"/>
    </format>
    <format dxfId="79">
      <pivotArea field="39" type="button" dataOnly="0" labelOnly="1" outline="0" axis="axisRow" fieldPosition="4"/>
    </format>
    <format dxfId="78">
      <pivotArea field="53" type="button" dataOnly="0" labelOnly="1" outline="0" axis="axisRow" fieldPosition="5"/>
    </format>
    <format dxfId="77">
      <pivotArea field="54" type="button" dataOnly="0" labelOnly="1" outline="0" axis="axisRow" fieldPosition="6"/>
    </format>
    <format dxfId="76">
      <pivotArea dataOnly="0" labelOnly="1" outline="0" fieldPosition="0">
        <references count="1">
          <reference field="0" count="0"/>
        </references>
      </pivotArea>
    </format>
    <format dxfId="75">
      <pivotArea field="53" type="button" dataOnly="0" labelOnly="1" outline="0" axis="axisRow" fieldPosition="5"/>
    </format>
    <format dxfId="74">
      <pivotArea dataOnly="0" labelOnly="1" outline="0" fieldPosition="0">
        <references count="6">
          <reference field="0" count="1" selected="0">
            <x v="1"/>
          </reference>
          <reference field="37" count="1" selected="0">
            <x v="1"/>
          </reference>
          <reference field="39" count="1" selected="0">
            <x v="1"/>
          </reference>
          <reference field="52" count="1" selected="0">
            <x v="1"/>
          </reference>
          <reference field="53" count="1">
            <x v="0"/>
          </reference>
          <reference field="93" count="0" selected="0"/>
        </references>
      </pivotArea>
    </format>
    <format dxfId="73">
      <pivotArea dataOnly="0" labelOnly="1" outline="0" fieldPosition="0">
        <references count="6">
          <reference field="0" count="1" selected="0">
            <x v="2"/>
          </reference>
          <reference field="37" count="1" selected="0">
            <x v="1"/>
          </reference>
          <reference field="39" count="1" selected="0">
            <x v="2"/>
          </reference>
          <reference field="52" count="1" selected="0">
            <x v="2"/>
          </reference>
          <reference field="53" count="1">
            <x v="1"/>
          </reference>
          <reference field="93" count="0" selected="0"/>
        </references>
      </pivotArea>
    </format>
    <format dxfId="72">
      <pivotArea dataOnly="0" labelOnly="1" outline="0" fieldPosition="0">
        <references count="6">
          <reference field="0" count="1" selected="0">
            <x v="3"/>
          </reference>
          <reference field="37" count="1" selected="0">
            <x v="1"/>
          </reference>
          <reference field="39" count="1" selected="0">
            <x v="3"/>
          </reference>
          <reference field="52" count="1" selected="0">
            <x v="3"/>
          </reference>
          <reference field="53" count="1">
            <x v="2"/>
          </reference>
          <reference field="93" count="0" selected="0"/>
        </references>
      </pivotArea>
    </format>
    <format dxfId="71">
      <pivotArea dataOnly="0" labelOnly="1" outline="0" fieldPosition="0">
        <references count="6">
          <reference field="0" count="1" selected="0">
            <x v="4"/>
          </reference>
          <reference field="37" count="1" selected="0">
            <x v="2"/>
          </reference>
          <reference field="39" count="1" selected="0">
            <x v="4"/>
          </reference>
          <reference field="52" count="1" selected="0">
            <x v="4"/>
          </reference>
          <reference field="53" count="1">
            <x v="3"/>
          </reference>
          <reference field="93" count="0" selected="0"/>
        </references>
      </pivotArea>
    </format>
    <format dxfId="70">
      <pivotArea dataOnly="0" labelOnly="1" outline="0" fieldPosition="0">
        <references count="6">
          <reference field="0" count="1" selected="0">
            <x v="5"/>
          </reference>
          <reference field="37" count="1" selected="0">
            <x v="3"/>
          </reference>
          <reference field="39" count="1" selected="0">
            <x v="5"/>
          </reference>
          <reference field="52" count="1" selected="0">
            <x v="5"/>
          </reference>
          <reference field="53" count="1">
            <x v="4"/>
          </reference>
          <reference field="93" count="0" selected="0"/>
        </references>
      </pivotArea>
    </format>
    <format dxfId="69">
      <pivotArea dataOnly="0" labelOnly="1" outline="0" fieldPosition="0">
        <references count="6">
          <reference field="0" count="1" selected="0">
            <x v="7"/>
          </reference>
          <reference field="37" count="1" selected="0">
            <x v="5"/>
          </reference>
          <reference field="39" count="1" selected="0">
            <x v="7"/>
          </reference>
          <reference field="52" count="1" selected="0">
            <x v="7"/>
          </reference>
          <reference field="53" count="1">
            <x v="5"/>
          </reference>
          <reference field="93" count="0" selected="0"/>
        </references>
      </pivotArea>
    </format>
    <format dxfId="68">
      <pivotArea dataOnly="0" labelOnly="1" outline="0" fieldPosition="0">
        <references count="6">
          <reference field="0" count="1" selected="0">
            <x v="8"/>
          </reference>
          <reference field="37" count="1" selected="0">
            <x v="6"/>
          </reference>
          <reference field="39" count="1" selected="0">
            <x v="8"/>
          </reference>
          <reference field="52" count="1" selected="0">
            <x v="8"/>
          </reference>
          <reference field="53" count="1">
            <x v="6"/>
          </reference>
          <reference field="9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947E466-C097-4E23-B2B6-700C0AB3DF24}" name="TablaDinámica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5" firstHeaderRow="1" firstDataRow="1" firstDataCol="1"/>
  <pivotFields count="8">
    <pivotField showAll="0"/>
    <pivotField showAll="0"/>
    <pivotField showAll="0"/>
    <pivotField showAll="0"/>
    <pivotField axis="axisRow" dataField="1" showAll="0">
      <items count="6">
        <item m="1" x="2"/>
        <item m="1" x="3"/>
        <item m="1" x="4"/>
        <item m="1" x="1"/>
        <item x="0"/>
        <item t="default"/>
      </items>
    </pivotField>
    <pivotField showAll="0"/>
    <pivotField numFmtId="1" showAll="0"/>
    <pivotField showAll="0"/>
  </pivotFields>
  <rowFields count="1">
    <field x="4"/>
  </rowFields>
  <rowItems count="2">
    <i>
      <x v="4"/>
    </i>
    <i t="grand">
      <x/>
    </i>
  </rowItems>
  <colItems count="1">
    <i/>
  </colItems>
  <dataFields count="1">
    <dataField name="Cuenta de Estado petición final_x000a_Estado de la petición en el último día  del mes" fld="4" subtotal="count" baseField="0" baseItem="0"/>
  </dataFields>
  <formats count="9">
    <format dxfId="19">
      <pivotArea field="4" type="button" dataOnly="0" labelOnly="1" outline="0" axis="axisRow" fieldPosition="0"/>
    </format>
    <format dxfId="18">
      <pivotArea dataOnly="0" labelOnly="1" grandRow="1" outline="0" fieldPosition="0"/>
    </format>
    <format dxfId="17">
      <pivotArea dataOnly="0" labelOnly="1" outline="0" axis="axisValues" fieldPosition="0"/>
    </format>
    <format dxfId="16">
      <pivotArea field="4" type="button" dataOnly="0" labelOnly="1" outline="0" axis="axisRow" fieldPosition="0"/>
    </format>
    <format dxfId="15">
      <pivotArea dataOnly="0" labelOnly="1" grandRow="1" outline="0" fieldPosition="0"/>
    </format>
    <format dxfId="14">
      <pivotArea outline="0" collapsedLevelsAreSubtotals="1" fieldPosition="0"/>
    </format>
    <format dxfId="13">
      <pivotArea dataOnly="0" labelOnly="1" outline="0" axis="axisValues" fieldPosition="0"/>
    </format>
    <format dxfId="12">
      <pivotArea outline="0" collapsedLevelsAreSubtotals="1" fieldPosition="0"/>
    </format>
    <format dxfId="1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6CDF741-CFC0-4F51-B84C-19925DDE715D}" name="TablaDinámica2" cacheId="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3:C18" firstHeaderRow="1" firstDataRow="1" firstDataCol="3"/>
  <pivotFields count="102">
    <pivotField axis="axisRow" compact="0" outline="0" showAll="0" defaultSubtotal="0">
      <items count="48">
        <item m="1" x="39"/>
        <item m="1" x="42"/>
        <item m="1" x="46"/>
        <item m="1" x="44"/>
        <item m="1" x="45"/>
        <item m="1" x="41"/>
        <item m="1" x="40"/>
        <item m="1" x="43"/>
        <item m="1" x="47"/>
        <item m="1" x="30"/>
        <item m="1" x="31"/>
        <item m="1" x="32"/>
        <item m="1" x="33"/>
        <item m="1" x="34"/>
        <item m="1" x="35"/>
        <item m="1" x="36"/>
        <item m="1" x="37"/>
        <item m="1" x="38"/>
        <item m="1" x="20"/>
        <item m="1" x="21"/>
        <item m="1" x="22"/>
        <item m="1" x="23"/>
        <item m="1" x="24"/>
        <item m="1" x="25"/>
        <item m="1" x="26"/>
        <item m="1" x="27"/>
        <item m="1" x="28"/>
        <item m="1" x="29"/>
        <item m="1" x="19"/>
        <item m="1" x="12"/>
        <item m="1" x="13"/>
        <item m="1" x="14"/>
        <item m="1" x="15"/>
        <item m="1" x="16"/>
        <item m="1" x="17"/>
        <item m="1" x="18"/>
        <item m="1" x="10"/>
        <item m="1" x="11"/>
        <item m="1" x="8"/>
        <item m="1" x="9"/>
        <item m="1" x="7"/>
        <item m="1" x="6"/>
        <item m="1" x="5"/>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
        <item m="1" x="6"/>
        <item m="1" x="7"/>
        <item m="1" x="4"/>
        <item x="1"/>
        <item m="1" x="3"/>
        <item x="2"/>
        <item m="1" x="5"/>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7">
        <item m="1" x="29"/>
        <item m="1" x="33"/>
        <item m="1" x="32"/>
        <item m="1" x="31"/>
        <item m="1" x="30"/>
        <item m="1" x="34"/>
        <item n="Cordial saludo   Apreciado ciudadano  la peticion no corresponde a una peticion ciudadana para registro en Bogota te escucha. ya que esta corresponde a un tramite de la Entidad. Se le dara el tramite que corresponda a traves del sistema de gestion docume" m="1" x="36"/>
        <item n="Cordial saludo  Apreciado ciudadano  la peticion no corresponde a una peticion ciudadana para registro en Bogota te escucha. ya que esta corresponde a un tramite de la Entidad. Se le dara el tramite que corresponda a traves del sistema de gestion documen" m="1" x="28"/>
        <item n="Reciba un cordial saludo  apreciado Ciudadano(a) Una vez analizada su peticion y de acuerdo con la ley 1755 de 2015  trasladamos su caso a la Secretaria de Gobierno -Alcaldia Local  Instituto para la Economia Social- IPES  para que procedan de conformida" m="1" x="35"/>
        <item n="Reciba un cordial saludo  apreciado Ciudadano(a) Una vez analizada su peticion y de acuerdo con el articulo 21 de la Ley 1755 de 2015  trasladamos su caso a la Secretaria Desarrolloe Economico y Secretaria de Gobierno   para que proceda de conformidad co" m="1" x="19"/>
        <item n="Reciba un cordial saludo apreciado ciudadano (a)  Una vez analizada su peticion le informamos que su caso lo esta tramitando la Secretaria de Gobierno-Alcaldia Local  Instituto de Desarrollo Urbano-IDU  entidades competentes para darle tramite a su solic" m="1" x="20"/>
        <item n="Reciba un cordial saludo  apreciado Ciudadano(a) Una vez analizada su peticion y de acuerdo con el articulo 21 de la Ley 1755 de 2015  trasladamos su caso a la Secretarai de Desarrollo Economico y Secretaria Distrital de Gobierno -Alcaldia Local para que" m="1" x="21"/>
        <item n="Reciba un cordial saludo  apreciado Ciudadano(a) Una vez analizada su peticion y de acuerdo con el articulo 21 de la Ley 1755 de 2015  trasladamos su caso a la Secretaria de Desarroloo Economico  IDU y Secretaria Distrital de Gobierno -Alcaldia Local par" m="1" x="22"/>
        <item m="1" x="23"/>
        <item m="1" x="24"/>
        <item n="Reciba un cordial saludo apreciado ciudadano (a) Una vez analizada su peticion le informamos que su caso lo esta tramitando la Secretaria de Gobierno-Alcaldia Local  Secretaria de Ambiente  Secretaria de Seguridad  Subred Norte  entidades competentes par" m="1" x="25"/>
        <item n="Reciba un cordial saludo  apreciado Ciudadano(a) Una vez analizada su peticion y de acuerdo con la Ley 1755 de 2015  trasladamos su caso a la Secretaria de Planeacion  Catastro  Secretaria de Habitat  para que procedan de conformidad con sus competencias" m="1" x="26"/>
        <item n="Reciba un cordial saludo  apreciado Ciudadano(a) Una vez analizada su peticion y de acuerdo con el articulo 21 de la Ley 1755 de 2015  trasladamos su caso a la Secretaria Distrital de Gobierno -Alcaldia Local  para que proceda de conformidad con sus comp" m="1" x="27"/>
        <item m="1" x="18"/>
        <item m="1" x="8"/>
        <item n="Reciba un cordial saludo Apreciado ciudadano (a)  Su solicitud ha sido asignada a la Subdireccion de Gestion Corporativa de la Defensoria del Espacio Publico con el radicado Orfeo Dadep No. 20244000011152 Puede hacer seguimiento a su solicitud a traves d" m="1" x="13"/>
        <item n="Reciba un cordial saludo Apreciado ciudadano (a)  Su solicitud ha sido asignada a la Subdireccion de Gestion Corporativa de la Defensoria del Espacio Publico con el radicado Orfeo Dadep No. 20244000010012 Puede hacer seguimiento a su solicitud a traves d" m="1" x="14"/>
        <item m="1" x="15"/>
        <item n="Reciba un cordial saludo  apreciado Ciudadano(a) Una vez analizada su peticion y de acuerdo con el articulo 21 de la Ley 1755 de 2015  trasladamos su caso al Instituto Distrital de Gestion de Riesgos y Cambio Climatico-IDIGER  para que proceda de conform" m="1" x="16"/>
        <item m="1" x="17"/>
        <item m="1" x="9"/>
        <item n="Reciba un cordial saludo  apreciado Ciudadano(a) Una vez analizada su peticion y de acuerdo con el articulo 21 de la Ley 1755 de 2015  trasladamos su caso a la Secretaria Distrital de Gobierno -Alcaldia Local  Instituto de Desarrollo Urbano-IDU  para que" m="1" x="11"/>
        <item n="Reciba un cordial saludo  apreciado Ciudadano(a) Una vez analizada su peticion y de acuerdo con el articulo 21 de la Ley 1755 de 2015  trasladamos su caso a la Secretaria de Movilidad  Instituto de Desarrollo Urbano-IDU  para que procedan de conformidad " m="1" x="12"/>
        <item m="1" x="10"/>
        <item n="Reciba un cordial saludo  apreciado Ciudadano(a) Una vez analizada su peticion y de acuerdo con el articulo 21 de la Ley 1755 de 2015  trasladamos su caso a la Secretaria de Movilidad  para que proceda de conformidad con sus competencias. Igualmente le i" m="1" x="6"/>
        <item m="1" x="7"/>
        <item n="Reciba un cordial saludo apreciado ciudadano (a) Una vez analizada su peticion le informamos que su caso lo esta tramitando la Secretaria de Gobierno-Alcaldia Local  entidad competente para darle tramite a su solicitud.  Para su conocimiento  De conformi" m="1" x="5"/>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0"/>
    <field x="16"/>
    <field x="62"/>
  </rowFields>
  <rowItems count="5">
    <i>
      <x v="43"/>
      <x v="7"/>
      <x v="32"/>
    </i>
    <i>
      <x v="44"/>
      <x v="7"/>
      <x v="33"/>
    </i>
    <i>
      <x v="45"/>
      <x v="3"/>
      <x v="34"/>
    </i>
    <i>
      <x v="46"/>
      <x v="3"/>
      <x v="35"/>
    </i>
    <i>
      <x v="47"/>
      <x v="5"/>
      <x v="36"/>
    </i>
  </rowItems>
  <colItems count="1">
    <i/>
  </colItems>
  <formats count="33">
    <format dxfId="52">
      <pivotArea field="16" type="button" dataOnly="0" labelOnly="1" outline="0" axis="axisRow" fieldPosition="1"/>
    </format>
    <format dxfId="51">
      <pivotArea dataOnly="0" labelOnly="1" fieldPosition="0">
        <references count="1">
          <reference field="16" count="0"/>
        </references>
      </pivotArea>
    </format>
    <format dxfId="50">
      <pivotArea dataOnly="0" labelOnly="1" grandRow="1" outline="0" fieldPosition="0"/>
    </format>
    <format dxfId="49">
      <pivotArea dataOnly="0" labelOnly="1" fieldPosition="0">
        <references count="2">
          <reference field="0" count="2">
            <x v="9"/>
            <x v="17"/>
          </reference>
          <reference field="16" count="1" selected="0">
            <x v="0"/>
          </reference>
        </references>
      </pivotArea>
    </format>
    <format dxfId="48">
      <pivotArea dataOnly="0" labelOnly="1" fieldPosition="0">
        <references count="2">
          <reference field="0" count="1">
            <x v="10"/>
          </reference>
          <reference field="16" count="1" selected="0">
            <x v="1"/>
          </reference>
        </references>
      </pivotArea>
    </format>
    <format dxfId="47">
      <pivotArea dataOnly="0" labelOnly="1" fieldPosition="0">
        <references count="2">
          <reference field="0" count="5">
            <x v="11"/>
            <x v="12"/>
            <x v="13"/>
            <x v="14"/>
            <x v="15"/>
          </reference>
          <reference field="16" count="1" selected="0">
            <x v="2"/>
          </reference>
        </references>
      </pivotArea>
    </format>
    <format dxfId="46">
      <pivotArea dataOnly="0" labelOnly="1" fieldPosition="0">
        <references count="2">
          <reference field="0" count="1">
            <x v="16"/>
          </reference>
          <reference field="16" count="1" selected="0">
            <x v="3"/>
          </reference>
        </references>
      </pivotArea>
    </format>
    <format dxfId="45">
      <pivotArea dataOnly="0" labelOnly="1" fieldPosition="0">
        <references count="3">
          <reference field="0" count="1" selected="0">
            <x v="9"/>
          </reference>
          <reference field="16" count="1" selected="0">
            <x v="0"/>
          </reference>
          <reference field="62" count="1">
            <x v="7"/>
          </reference>
        </references>
      </pivotArea>
    </format>
    <format dxfId="44">
      <pivotArea dataOnly="0" labelOnly="1" fieldPosition="0">
        <references count="3">
          <reference field="0" count="1" selected="0">
            <x v="17"/>
          </reference>
          <reference field="16" count="1" selected="0">
            <x v="0"/>
          </reference>
          <reference field="62" count="1">
            <x v="6"/>
          </reference>
        </references>
      </pivotArea>
    </format>
    <format dxfId="43">
      <pivotArea dataOnly="0" labelOnly="1" fieldPosition="0">
        <references count="3">
          <reference field="0" count="1" selected="0">
            <x v="10"/>
          </reference>
          <reference field="16" count="1" selected="0">
            <x v="1"/>
          </reference>
          <reference field="62" count="1">
            <x v="0"/>
          </reference>
        </references>
      </pivotArea>
    </format>
    <format dxfId="42">
      <pivotArea dataOnly="0" labelOnly="1" fieldPosition="0">
        <references count="3">
          <reference field="0" count="1" selected="0">
            <x v="11"/>
          </reference>
          <reference field="16" count="1" selected="0">
            <x v="2"/>
          </reference>
          <reference field="62" count="1">
            <x v="4"/>
          </reference>
        </references>
      </pivotArea>
    </format>
    <format dxfId="41">
      <pivotArea dataOnly="0" labelOnly="1" fieldPosition="0">
        <references count="3">
          <reference field="0" count="1" selected="0">
            <x v="12"/>
          </reference>
          <reference field="16" count="1" selected="0">
            <x v="2"/>
          </reference>
          <reference field="62" count="1">
            <x v="3"/>
          </reference>
        </references>
      </pivotArea>
    </format>
    <format dxfId="40">
      <pivotArea dataOnly="0" labelOnly="1" fieldPosition="0">
        <references count="3">
          <reference field="0" count="1" selected="0">
            <x v="13"/>
          </reference>
          <reference field="16" count="1" selected="0">
            <x v="2"/>
          </reference>
          <reference field="62" count="1">
            <x v="2"/>
          </reference>
        </references>
      </pivotArea>
    </format>
    <format dxfId="39">
      <pivotArea dataOnly="0" labelOnly="1" fieldPosition="0">
        <references count="3">
          <reference field="0" count="1" selected="0">
            <x v="14"/>
          </reference>
          <reference field="16" count="1" selected="0">
            <x v="2"/>
          </reference>
          <reference field="62" count="1">
            <x v="1"/>
          </reference>
        </references>
      </pivotArea>
    </format>
    <format dxfId="38">
      <pivotArea dataOnly="0" labelOnly="1" fieldPosition="0">
        <references count="3">
          <reference field="0" count="1" selected="0">
            <x v="15"/>
          </reference>
          <reference field="16" count="1" selected="0">
            <x v="2"/>
          </reference>
          <reference field="62" count="1">
            <x v="5"/>
          </reference>
        </references>
      </pivotArea>
    </format>
    <format dxfId="37">
      <pivotArea dataOnly="0" labelOnly="1" fieldPosition="0">
        <references count="3">
          <reference field="0" count="1" selected="0">
            <x v="16"/>
          </reference>
          <reference field="16" count="1" selected="0">
            <x v="3"/>
          </reference>
          <reference field="62" count="1">
            <x v="8"/>
          </reference>
        </references>
      </pivotArea>
    </format>
    <format dxfId="36">
      <pivotArea dataOnly="0" labelOnly="1" fieldPosition="0">
        <references count="3">
          <reference field="0" count="1" selected="0">
            <x v="9"/>
          </reference>
          <reference field="16" count="1" selected="0">
            <x v="0"/>
          </reference>
          <reference field="62" count="1">
            <x v="7"/>
          </reference>
        </references>
      </pivotArea>
    </format>
    <format dxfId="35">
      <pivotArea dataOnly="0" labelOnly="1" outline="0" fieldPosition="0">
        <references count="2">
          <reference field="0" count="1" selected="0">
            <x v="9"/>
          </reference>
          <reference field="16" count="1">
            <x v="0"/>
          </reference>
        </references>
      </pivotArea>
    </format>
    <format dxfId="34">
      <pivotArea dataOnly="0" labelOnly="1" outline="0" fieldPosition="0">
        <references count="2">
          <reference field="0" count="1" selected="0">
            <x v="10"/>
          </reference>
          <reference field="16" count="1">
            <x v="1"/>
          </reference>
        </references>
      </pivotArea>
    </format>
    <format dxfId="33">
      <pivotArea dataOnly="0" labelOnly="1" outline="0" fieldPosition="0">
        <references count="2">
          <reference field="0" count="1" selected="0">
            <x v="11"/>
          </reference>
          <reference field="16" count="1">
            <x v="2"/>
          </reference>
        </references>
      </pivotArea>
    </format>
    <format dxfId="32">
      <pivotArea dataOnly="0" labelOnly="1" outline="0" fieldPosition="0">
        <references count="2">
          <reference field="0" count="1" selected="0">
            <x v="16"/>
          </reference>
          <reference field="16" count="1">
            <x v="3"/>
          </reference>
        </references>
      </pivotArea>
    </format>
    <format dxfId="31">
      <pivotArea dataOnly="0" labelOnly="1" outline="0" fieldPosition="0">
        <references count="2">
          <reference field="0" count="1" selected="0">
            <x v="17"/>
          </reference>
          <reference field="16" count="1">
            <x v="0"/>
          </reference>
        </references>
      </pivotArea>
    </format>
    <format dxfId="30">
      <pivotArea field="0" type="button" dataOnly="0" labelOnly="1" outline="0" axis="axisRow" fieldPosition="0"/>
    </format>
    <format dxfId="29">
      <pivotArea dataOnly="0" labelOnly="1" outline="0" fieldPosition="0">
        <references count="1">
          <reference field="0" count="0"/>
        </references>
      </pivotArea>
    </format>
    <format dxfId="28">
      <pivotArea dataOnly="0" labelOnly="1" outline="0" fieldPosition="0">
        <references count="1">
          <reference field="62" count="0"/>
        </references>
      </pivotArea>
    </format>
    <format dxfId="27">
      <pivotArea field="62" type="button" dataOnly="0" labelOnly="1" outline="0" axis="axisRow" fieldPosition="2"/>
    </format>
    <format dxfId="26">
      <pivotArea dataOnly="0" labelOnly="1" outline="0" fieldPosition="0">
        <references count="3">
          <reference field="0" count="0" selected="0"/>
          <reference field="16" count="0" selected="0"/>
          <reference field="62" count="0"/>
        </references>
      </pivotArea>
    </format>
    <format dxfId="25">
      <pivotArea field="16" type="button" dataOnly="0" labelOnly="1" outline="0" axis="axisRow" fieldPosition="1"/>
    </format>
    <format dxfId="24">
      <pivotArea dataOnly="0" labelOnly="1" outline="0" fieldPosition="0">
        <references count="2">
          <reference field="0" count="1" selected="0">
            <x v="29"/>
          </reference>
          <reference field="16" count="1">
            <x v="5"/>
          </reference>
        </references>
      </pivotArea>
    </format>
    <format dxfId="23">
      <pivotArea dataOnly="0" labelOnly="1" outline="0" fieldPosition="0">
        <references count="2">
          <reference field="0" count="1" selected="0">
            <x v="31"/>
          </reference>
          <reference field="16" count="1">
            <x v="3"/>
          </reference>
        </references>
      </pivotArea>
    </format>
    <format dxfId="22">
      <pivotArea field="16" type="button" dataOnly="0" labelOnly="1" outline="0" axis="axisRow" fieldPosition="1"/>
    </format>
    <format dxfId="21">
      <pivotArea dataOnly="0" labelOnly="1" outline="0" fieldPosition="0">
        <references count="2">
          <reference field="0" count="1" selected="0">
            <x v="29"/>
          </reference>
          <reference field="16" count="1">
            <x v="5"/>
          </reference>
        </references>
      </pivotArea>
    </format>
    <format dxfId="20">
      <pivotArea dataOnly="0" labelOnly="1" outline="0" fieldPosition="0">
        <references count="2">
          <reference field="0" count="1" selected="0">
            <x v="31"/>
          </reference>
          <reference field="16"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2"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10">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9">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8">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7">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F3C217-A5E2-4B43-8DCA-F69089FF6FD6}" name="Tabla18" displayName="Tabla18" ref="A2:CX7" totalsRowShown="0">
  <autoFilter ref="A2:CX7" xr:uid="{5AF3C217-A5E2-4B43-8DCA-F69089FF6FD6}"/>
  <sortState xmlns:xlrd2="http://schemas.microsoft.com/office/spreadsheetml/2017/richdata2" ref="A3:CX7">
    <sortCondition ref="A3:A7"/>
    <sortCondition ref="G3:G7"/>
    <sortCondition descending="1" ref="CH3:CH7"/>
  </sortState>
  <tableColumns count="102">
    <tableColumn id="101" xr3:uid="{70EF1E3F-7888-4193-9835-1D7F808BB39B}" name="Número petición"/>
    <tableColumn id="102" xr3:uid="{6CDACD48-A2EC-4B50-A9F5-088B15C5203C}" name="Sector" dataDxfId="112"/>
    <tableColumn id="1" xr3:uid="{A6996548-20F6-4C13-8C9E-F484117768B3}" name="Tipo de entidad"/>
    <tableColumn id="2" xr3:uid="{CF7AC0B4-646A-442C-8702-87CFF48B6B11}" name="Entidad"/>
    <tableColumn id="3" xr3:uid="{3A499029-5EB6-4A38-B5EF-266528910A84}" name="Tipo de dependencia"/>
    <tableColumn id="4" xr3:uid="{DDCB5AD1-DBE7-463E-8501-A1A54B696427}" name="Dependencia"/>
    <tableColumn id="5" xr3:uid="{F22A0144-F5E8-4F96-BBEB-DE28B9C07FD6}" name="Dependencia hija"/>
    <tableColumn id="6" xr3:uid="{781AFEC7-82D9-4705-B6EB-ACBE0AC43599}" name="Tema"/>
    <tableColumn id="7" xr3:uid="{C0D79E17-DCEE-476A-803C-94742B8D9EDB}" name="Categoría subtema"/>
    <tableColumn id="8" xr3:uid="{B6CB0891-0D10-4B9F-A03B-B3C9465B9DA9}" name="Subtema"/>
    <tableColumn id="9" xr3:uid="{8BB04758-5D57-4C0F-B5DE-71D2BB3394C5}" name="Funcionario"/>
    <tableColumn id="10" xr3:uid="{F2ABFF15-F419-43F6-AD89-10BFF9B70D1B}" name="Estado del Usuario"/>
    <tableColumn id="11" xr3:uid="{E66A0878-8633-4800-8157-18A6A6631B93}" name="Punto atención"/>
    <tableColumn id="12" xr3:uid="{85C666D7-EEA6-4321-B5B6-461030CA7834}" name="Canal"/>
    <tableColumn id="13" xr3:uid="{0757184B-297E-44C8-83E6-5D57608F4413}" name="Tipo petición"/>
    <tableColumn id="14" xr3:uid="{227513E3-516B-460A-8CC6-49B6DA40D450}" name="Estado petición inicial"/>
    <tableColumn id="15" xr3:uid="{C12E90F4-DDB2-4928-A97F-F7075BE41701}" name="Estado petición final"/>
    <tableColumn id="16" xr3:uid="{894F22CE-4089-464B-8B8A-DFE3AB06EB2F}" name="Estado de la petición"/>
    <tableColumn id="17" xr3:uid="{B3394352-91DA-4CEE-9793-216A04500414}" name="Asunto"/>
    <tableColumn id="18" xr3:uid="{763CA2CA-C000-4A86-87E5-7B874D328306}" name="Proceso de calidad"/>
    <tableColumn id="19" xr3:uid="{3A51F551-C20F-4444-9D51-15ACC87307A9}" name="Trámite o servicio"/>
    <tableColumn id="20" xr3:uid="{73E5FA19-D915-4D62-8742-CDB57DACB66B}" name="Es trámite"/>
    <tableColumn id="21" xr3:uid="{377AD5A7-0011-4D6B-A19C-D78BC8439621}" name="Adjunto"/>
    <tableColumn id="22" xr3:uid="{118AA3D3-50A2-4C09-A7FA-52BA7D9CC12D}" name="Tiene procedencia"/>
    <tableColumn id="23" xr3:uid="{43F39B6F-DFB9-4FFA-A88A-D33E2534C9F8}" name="Entidad procedencia"/>
    <tableColumn id="24" xr3:uid="{549E0F62-471E-4D96-8372-3764AFA52BCC}" name="Radicado de procedencia"/>
    <tableColumn id="25" xr3:uid="{9027587C-E47C-4272-9B9B-162096CD8E88}" name="Es copia"/>
    <tableColumn id="26" xr3:uid="{D4AE64C3-9A4D-4B6F-B4A3-4A9ED5AD6C20}" name="Entidad fuente"/>
    <tableColumn id="27" xr3:uid="{715DC795-AC85-4B72-8E5A-4E610E188A77}" name="Nota"/>
    <tableColumn id="28" xr3:uid="{4759E4E0-1D5A-4925-A8E9-159152D59F03}" name="Localidad de los hechos"/>
    <tableColumn id="29" xr3:uid="{318F2C82-8FD5-4848-BABF-358451F9A643}" name="UPZ de los hechos"/>
    <tableColumn id="30" xr3:uid="{5CB783AC-692E-48C7-8A62-DF15E83D0027}" name="Barrio de los hechos"/>
    <tableColumn id="31" xr3:uid="{B7325ABA-8B5A-40A2-941F-B0B5EE7ED2A8}" name="Estrato de los hechos"/>
    <tableColumn id="32" xr3:uid="{D8622426-0FC9-4A43-9387-A35B73892D04}" name="Longitud de los hechos" dataDxfId="111"/>
    <tableColumn id="33" xr3:uid="{22C76F38-374E-4BE9-BDF0-C0C6CBB9176F}" name="Latitud de los hechos" dataDxfId="110"/>
    <tableColumn id="34" xr3:uid="{D324DBDC-71A2-4AE6-B60F-DAAFD0106793}" name="Longitud de registro de la petición" dataDxfId="109"/>
    <tableColumn id="35" xr3:uid="{9C46939B-AB96-4492-8186-D137444C0257}" name="Latitud de registro de la petición" dataDxfId="108"/>
    <tableColumn id="36" xr3:uid="{E85A7E60-8B74-4865-9617-3063DBD94D47}" name="Fecha ingreso" dataDxfId="107"/>
    <tableColumn id="37" xr3:uid="{C9C2EC9C-796F-41FC-AD4D-20AFB7B3C69B}" name="Fecha registro" dataDxfId="106"/>
    <tableColumn id="38" xr3:uid="{1D07CB92-A1E6-49D1-8E7C-79B52A1C938C}" name="Fecha asignación" dataDxfId="105"/>
    <tableColumn id="39" xr3:uid="{F7AAD57E-760B-43A7-B65E-D7A7545234B6}" name="Fecha inicio términos" dataDxfId="104"/>
    <tableColumn id="40" xr3:uid="{6790AB65-4960-4954-816A-F58D29553499}" name="Número radicado entrada" dataDxfId="103"/>
    <tableColumn id="41" xr3:uid="{F4E52A11-8483-4761-B9DC-7E4036747FC7}" name="Fecha radicado entrada" dataDxfId="102"/>
    <tableColumn id="42" xr3:uid="{9148B41D-612F-45F6-B9ED-60F9A90B1C4A}" name="Fecha solicitud aclaración" dataDxfId="101"/>
    <tableColumn id="43" xr3:uid="{6301B721-1E4B-4C1D-854F-7D8501485D1A}" name="Fecha solicitud ampliación" dataDxfId="100"/>
    <tableColumn id="44" xr3:uid="{2F21BEA8-9A9A-45FB-9E37-66D4C9BBBF64}" name="Fecha respuesta aclaración" dataDxfId="99"/>
    <tableColumn id="45" xr3:uid="{82E32B16-728B-4D06-97ED-F7E4F5105000}" name="Fecha respuesta ampliación" dataDxfId="98"/>
    <tableColumn id="46" xr3:uid="{B1259AF3-9288-4A12-9F4B-E04740E7F956}" name="Fecha reinicio de términos" dataDxfId="97"/>
    <tableColumn id="47" xr3:uid="{D337E24C-3F5B-4865-B40F-C72309FC6871}" name="Fecha vencimiento" dataDxfId="96"/>
    <tableColumn id="48" xr3:uid="{5EDB7085-836C-423E-8EAC-0661B8366AD1}" name="Días para el vencimiento" dataDxfId="95"/>
    <tableColumn id="49" xr3:uid="{2A8028C5-236B-4A38-9427-CB79AF5B50C2}" name="Número radicado salida" dataDxfId="94"/>
    <tableColumn id="50" xr3:uid="{C318C084-2BD5-4201-A6C8-B0D371EDA36F}" name="Fecha radicado salida" dataDxfId="93"/>
    <tableColumn id="51" xr3:uid="{A2BCC445-019E-475E-A50E-FEF78A4C101D}" name="Fecha finalización" dataDxfId="92"/>
    <tableColumn id="52" xr3:uid="{37A39E96-DE97-4B04-ABB8-1357ACB15C96}" name="Fecha cierre" dataDxfId="91"/>
    <tableColumn id="53" xr3:uid="{D0FCA4F1-9B22-46DD-9845-14728AECFA5B}" name="Días gestión" dataDxfId="90"/>
    <tableColumn id="54" xr3:uid="{FAF79A9D-EDB3-4B26-ACB4-48AE7854B0EC}" name="Días vencimiento" dataDxfId="89"/>
    <tableColumn id="55" xr3:uid="{3F04C641-DE98-44C8-B2B6-FA12C8F043F8}" name="Actividad"/>
    <tableColumn id="56" xr3:uid="{2E909AA5-6541-4AFC-8623-4D39153C7133}" name="Responsable actividad"/>
    <tableColumn id="57" xr3:uid="{3575530D-11B0-4537-93D3-6D48F0C36326}" name="Fecha fin actividad" dataDxfId="88"/>
    <tableColumn id="58" xr3:uid="{7BC8D085-A344-485A-94D1-E6DB354AD273}" name="Días de la actividad" dataDxfId="87"/>
    <tableColumn id="59" xr3:uid="{3E20DA29-EF5A-4522-BBED-1ACC48C3752E}" name="Días vencimiento actividad" dataDxfId="86"/>
    <tableColumn id="60" xr3:uid="{CF152F56-6E9A-4BBF-AD90-00E98725870B}" name="Comentario"/>
    <tableColumn id="61" xr3:uid="{2BC57C0E-4F10-453C-979E-8D83C95C5542}" name="Observaciones"/>
    <tableColumn id="62" xr3:uid="{8340B6D1-97EB-41E8-90B8-9EA7F5EB1575}" name="Tipo persona"/>
    <tableColumn id="63" xr3:uid="{98259512-BEB7-4CD1-B13D-9E1525B02810}" name="Tipo de peticionario"/>
    <tableColumn id="64" xr3:uid="{48343516-ADA6-4341-830A-544518B46C48}" name="Tipo usuario"/>
    <tableColumn id="65" xr3:uid="{B62D489A-DABB-45D6-B2ED-BCBB81839365}" name="Login de usuario"/>
    <tableColumn id="66" xr3:uid="{A4507DC7-43AD-4069-8997-3BC0EE88D45D}" name="Tipo de solicitante"/>
    <tableColumn id="67" xr3:uid="{D5418350-463B-43B3-B0ED-75DFA399DA7A}" name="Tipo de documento"/>
    <tableColumn id="68" xr3:uid="{BE37B23F-1689-4113-9A5A-97FE300A5A27}" name="Nombre peticionario"/>
    <tableColumn id="69" xr3:uid="{4C2E5343-D955-4DDA-A55B-9FFFF22DDACA}" name="Número de documento"/>
    <tableColumn id="70" xr3:uid="{843019BF-DF34-4370-A1D4-2391E77989B7}" name="Condición del ciudadano"/>
    <tableColumn id="71" xr3:uid="{25C86EFA-A2E6-4D7B-93C9-473BAA619996}" name="Correo electrónico peticionario"/>
    <tableColumn id="72" xr3:uid="{88E79693-AED2-4490-B4F9-B399D712E7D1}" name="Teléfono fijo peticionario"/>
    <tableColumn id="73" xr3:uid="{81A585EF-512C-44CC-A96E-64CEFD05F537}" name="Celular peticionario"/>
    <tableColumn id="74" xr3:uid="{DA199EA7-8F48-4FA4-B547-0646F3E20717}" name="Dirección residencia peticionario"/>
    <tableColumn id="75" xr3:uid="{33BCD182-D4D7-4C74-84B6-CAB8BF5902AF}" name="Localidad del ciudadano"/>
    <tableColumn id="76" xr3:uid="{FD3C5F5F-2A8A-40C6-8B30-26D8A20E5013}" name="UPZ del ciudadano"/>
    <tableColumn id="77" xr3:uid="{5575264A-5C69-42D4-B173-83CB6E775329}" name="Barrio del ciudadano"/>
    <tableColumn id="78" xr3:uid="{C1D7BE72-A6A5-439C-9658-BDBB9DCAC36F}" name="Estrato del ciudadano"/>
    <tableColumn id="79" xr3:uid="{420E2C35-4D1F-40CA-8CB9-636848FC4B75}" name="Notificación física"/>
    <tableColumn id="80" xr3:uid="{C9869119-3BA1-47A2-8390-99EF37140CC4}" name="Notificación electrónica"/>
    <tableColumn id="81" xr3:uid="{40892A8F-2F9B-474D-9922-3DDAA47BB527}" name="Entidad que recibe"/>
    <tableColumn id="82" xr3:uid="{3B37BBEB-8367-442F-997E-7973D9ACC560}" name="Entidad que traslada"/>
    <tableColumn id="83" xr3:uid="{05FFD2FD-A8F5-4490-89DB-F83A92F22C61}" name="Transacción entidad"/>
    <tableColumn id="84" xr3:uid="{716BD4DF-B3CC-4202-A315-82D4511BA343}" name="Tipo de ingreso"/>
    <tableColumn id="85" xr3:uid="{17585AF0-C0D0-4D68-842E-522BB221990F}" name="Tipo de registro"/>
    <tableColumn id="86" xr3:uid="{1D110B3F-564A-4009-ADAA-8BFFA0E050C2}" name="Comunes"/>
    <tableColumn id="87" xr3:uid="{4C80FA96-FEB3-4979-AC5E-8EF84F4083BE}" name="Periodo"/>
    <tableColumn id="88" xr3:uid="{7D347F39-D28E-4D95-9A50-C2253A50F1B9}" name="Tipo de gestión"/>
    <tableColumn id="89" xr3:uid="{E403F0CF-8E4C-4036-A80E-C71BB4258812}" name="Tipo de pendiente"/>
    <tableColumn id="90" xr3:uid="{8195B631-0A99-4882-84B4-CCBC965B9D46}" name="Gestión en rango días"/>
    <tableColumn id="91" xr3:uid="{1BE25225-44DB-4E5E-B9F2-E7412F989066}" name="Tipo reporte"/>
    <tableColumn id="92" xr3:uid="{5FE37B04-6443-4EC7-A5E4-6A474D3E6E3D}" name="Tipo reporte por entidad"/>
    <tableColumn id="93" xr3:uid="{F29AABE2-6F1C-4EA8-91A1-05A2FE5AA733}" name="Tipo de Re-ingreso"/>
    <tableColumn id="94" xr3:uid="{C15FB37F-D9D1-4502-8172-36A909A531A8}" name="Estado del reingreso"/>
    <tableColumn id="95" xr3:uid="{353987F6-DDCC-454F-8A76-75DAC2C19C6D}" name="Número de veces de reingreso"/>
    <tableColumn id="96" xr3:uid="{334FFC4C-D73E-406C-BD41-FB28BA34ADA7}" name="Tipo de traslado"/>
    <tableColumn id="97" xr3:uid="{DFA45348-CB67-442C-AFD5-977917B243AD}" name="Excluir"/>
    <tableColumn id="98" xr3:uid="{43DF3362-8399-4FFC-908B-29DAF6793FF0}" name="Excluir2"/>
    <tableColumn id="99" xr3:uid="{202D7B0D-F1D4-4957-B566-B47E7F1509B3}" name="Columna1"/>
    <tableColumn id="100" xr3:uid="{2FBDD773-A107-470B-8F2A-0163852902CF}" name="Columna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6"/>
    <tableColumn id="40" xr3:uid="{3E68F13F-1EE6-4D3B-8296-B8AD231A9E2D}" name="Fecha registro" dataDxfId="5"/>
    <tableColumn id="41" xr3:uid="{83232C0B-5478-4454-A57F-4186EEA16356}" name="Fecha asignación" dataDxfId="4"/>
    <tableColumn id="42" xr3:uid="{6D2EEA70-F09D-4252-81F6-EF17616FF226}" name="Fecha inicio términos" dataDxfId="3"/>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2"/>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1"/>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0"/>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tabSelected="1" zoomScale="75" zoomScaleNormal="75" workbookViewId="0"/>
  </sheetViews>
  <sheetFormatPr baseColWidth="10" defaultColWidth="0" defaultRowHeight="15" zeroHeight="1"/>
  <cols>
    <col min="1" max="1" width="3.42578125" customWidth="1"/>
    <col min="2" max="2" width="2.42578125" customWidth="1"/>
    <col min="3" max="17" width="11.42578125" customWidth="1"/>
    <col min="18" max="18" width="3.42578125" customWidth="1"/>
    <col min="19" max="16383" width="11.42578125" hidden="1"/>
    <col min="16384" max="16384" width="2.42578125" customWidth="1"/>
  </cols>
  <sheetData>
    <row r="1" spans="16:18">
      <c r="P1" s="11" t="s">
        <v>229</v>
      </c>
      <c r="R1" t="s">
        <v>185</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131</v>
      </c>
    </row>
    <row r="47" spans="1:1" ht="31.35"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31"/>
  <sheetViews>
    <sheetView showGridLines="0" topLeftCell="A4" zoomScale="60" zoomScaleNormal="60" workbookViewId="0"/>
  </sheetViews>
  <sheetFormatPr baseColWidth="10" defaultColWidth="0" defaultRowHeight="15" zeroHeight="1"/>
  <cols>
    <col min="1" max="1" width="8.140625" customWidth="1"/>
    <col min="2" max="2" width="23.5703125" customWidth="1"/>
    <col min="3" max="3" width="31.140625" customWidth="1"/>
    <col min="4" max="4" width="35.85546875" customWidth="1"/>
    <col min="5" max="5" width="35" customWidth="1"/>
    <col min="6" max="6" width="28.42578125" customWidth="1"/>
    <col min="7" max="7" width="153.28515625" customWidth="1"/>
    <col min="8" max="8" width="20.140625" customWidth="1"/>
    <col min="9" max="9" width="32.42578125" bestFit="1" customWidth="1"/>
    <col min="10" max="10" width="6.42578125" customWidth="1"/>
    <col min="11" max="16384" width="11.42578125" hidden="1"/>
  </cols>
  <sheetData>
    <row r="1" spans="2:8"/>
    <row r="2" spans="2:8" ht="14.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77.25" customHeight="1">
      <c r="B10" s="1"/>
      <c r="C10" s="1"/>
      <c r="D10" s="1"/>
    </row>
    <row r="11" spans="2:8" ht="45" customHeight="1">
      <c r="B11" s="95" t="s">
        <v>279</v>
      </c>
      <c r="C11" s="95"/>
      <c r="D11" s="97"/>
      <c r="E11" s="97"/>
      <c r="F11" s="97"/>
      <c r="G11" s="97"/>
      <c r="H11" s="4"/>
    </row>
    <row r="12" spans="2:8" ht="15" customHeight="1">
      <c r="B12" s="95"/>
      <c r="C12" s="95"/>
      <c r="D12" s="97"/>
      <c r="E12" s="97"/>
      <c r="F12" s="97"/>
      <c r="G12" s="97"/>
      <c r="H12" s="4"/>
    </row>
    <row r="13" spans="2:8" ht="10.5" customHeight="1">
      <c r="B13" s="95"/>
      <c r="C13" s="95"/>
      <c r="D13" s="4"/>
      <c r="E13" s="4"/>
      <c r="F13" s="4"/>
      <c r="G13" s="4"/>
      <c r="H13" s="4"/>
    </row>
    <row r="14" spans="2:8" ht="26.25" customHeight="1">
      <c r="B14" s="95"/>
      <c r="C14" s="95"/>
      <c r="D14" s="96"/>
      <c r="E14" s="96"/>
      <c r="F14" s="96"/>
      <c r="G14" s="96"/>
      <c r="H14" s="96"/>
    </row>
    <row r="15" spans="2:8" ht="18" customHeight="1">
      <c r="D15" s="96"/>
      <c r="E15" s="96"/>
      <c r="F15" s="96"/>
      <c r="G15" s="96"/>
      <c r="H15" s="96"/>
    </row>
    <row r="16" spans="2:8"/>
    <row r="17" spans="1:9"/>
    <row r="18" spans="1:9" ht="15.75" thickBot="1"/>
    <row r="19" spans="1:9" ht="100.5" customHeight="1">
      <c r="B19" s="8" t="s">
        <v>204</v>
      </c>
      <c r="C19" s="9" t="s">
        <v>205</v>
      </c>
      <c r="D19" s="9" t="s">
        <v>206</v>
      </c>
      <c r="E19" s="9" t="s">
        <v>207</v>
      </c>
      <c r="F19" s="9" t="s">
        <v>143</v>
      </c>
      <c r="G19" s="9" t="s">
        <v>144</v>
      </c>
      <c r="H19" s="9" t="s">
        <v>208</v>
      </c>
      <c r="I19" s="10" t="s">
        <v>209</v>
      </c>
    </row>
    <row r="20" spans="1:9" ht="41.45" customHeight="1">
      <c r="A20" s="82">
        <v>1</v>
      </c>
      <c r="B20" s="16">
        <f>+'solc. acc.info.junio'!A3</f>
        <v>3622632024</v>
      </c>
      <c r="C20" s="16" t="str">
        <f>+'solc. acc.info.junio'!K3</f>
        <v>PAULA ALEJANDRA MARTINEZ CALDERON</v>
      </c>
      <c r="D20" s="16" t="str">
        <f>+'solc. acc.info.junio'!N3</f>
        <v>WEB</v>
      </c>
      <c r="E20" s="16" t="str">
        <f>+'solc. acc.info.junio'!O3</f>
        <v>SOLICITUD DE ACCESO A LA INFORMACION</v>
      </c>
      <c r="F20" s="16" t="str">
        <f>+'solc. acc.info.junio'!Q3</f>
        <v>Solucionado por asignar - Trasladar</v>
      </c>
      <c r="G20" s="62" t="str">
        <f>+'solc. acc.info.junio'!S3</f>
        <v>DERECHO DE PETICION DE INFORMACION SOBRE LA CANTIDAD DE AREAS VERDES EN BOGOTA</v>
      </c>
      <c r="H20" s="19">
        <f>+'solc. acc.info.junio'!BC3</f>
        <v>1</v>
      </c>
      <c r="I20" s="16" t="str">
        <f>+'solc. acc.info.junio'!CP3</f>
        <v>GESTIONADO</v>
      </c>
    </row>
    <row r="21" spans="1:9" ht="47.25">
      <c r="A21" s="82">
        <v>2</v>
      </c>
      <c r="B21" s="16">
        <f>+'solc. acc.info.junio'!A4</f>
        <v>3623242024</v>
      </c>
      <c r="C21" s="16" t="str">
        <f>+'solc. acc.info.junio'!K4</f>
        <v>PAULA ALEJANDRA MARTINEZ CALDERON</v>
      </c>
      <c r="D21" s="16" t="str">
        <f>+'solc. acc.info.junio'!N4</f>
        <v>WEB</v>
      </c>
      <c r="E21" s="16" t="str">
        <f>+'solc. acc.info.junio'!O4</f>
        <v>SOLICITUD DE ACCESO A LA INFORMACION</v>
      </c>
      <c r="F21" s="16" t="str">
        <f>+'solc. acc.info.junio'!Q4</f>
        <v>Solucionado por asignar - Trasladar</v>
      </c>
      <c r="G21" s="62" t="str">
        <f>+'solc. acc.info.junio'!S4</f>
        <v>DERECHO DE PETICION DE INFORMACION SOBRE AREAS VERDES EN BOGOTA</v>
      </c>
      <c r="H21" s="19">
        <f>+'solc. acc.info.junio'!BC4</f>
        <v>1</v>
      </c>
      <c r="I21" s="16" t="str">
        <f>+'solc. acc.info.junio'!CP4</f>
        <v>GESTIONADO</v>
      </c>
    </row>
    <row r="22" spans="1:9" ht="31.5">
      <c r="A22" s="82">
        <v>3</v>
      </c>
      <c r="B22" s="16">
        <f>+'solc. acc.info.junio'!A5</f>
        <v>3638752024</v>
      </c>
      <c r="C22" s="16" t="str">
        <f>+'solc. acc.info.junio'!K5</f>
        <v>PAULA ALEJANDRA MARTINEZ CALDERON</v>
      </c>
      <c r="D22" s="16" t="str">
        <f>+'solc. acc.info.junio'!N5</f>
        <v>WEB</v>
      </c>
      <c r="E22" s="16" t="str">
        <f>+'solc. acc.info.junio'!O5</f>
        <v>SOLICITUD DE ACCESO A LA INFORMACION</v>
      </c>
      <c r="F22" s="16" t="str">
        <f>+'solc. acc.info.junio'!Q5</f>
        <v>Solucionado - Por traslado</v>
      </c>
      <c r="G22" s="62" t="str">
        <f>+'solc. acc.info.junio'!S5</f>
        <v>MUY BUENOS DIAS  EL SIGUIENTES CORREO ES PARA SOLICITAR EL CERTIFICADO DE CERTIFICACION ORIGINAL DE TIPO Y USO DE SUELO URBANO O RURAL Y EL CERTIFICACION ORIGINAL DE TIPO Y USO DE SUELO URBANO O RURAL</v>
      </c>
      <c r="H22" s="19">
        <f>+'solc. acc.info.junio'!BC5</f>
        <v>1</v>
      </c>
      <c r="I22" s="16" t="str">
        <f>+'solc. acc.info.junio'!CP5</f>
        <v>GESTIONADO</v>
      </c>
    </row>
    <row r="23" spans="1:9" ht="31.5">
      <c r="A23" s="82">
        <v>4</v>
      </c>
      <c r="B23" s="16">
        <f>+'solc. acc.info.junio'!A6</f>
        <v>3726532024</v>
      </c>
      <c r="C23" s="16" t="str">
        <f>+'solc. acc.info.junio'!K6</f>
        <v>PAULA ALEJANDRA MARTINEZ CALDERON</v>
      </c>
      <c r="D23" s="16" t="str">
        <f>+'solc. acc.info.junio'!N6</f>
        <v>WEB</v>
      </c>
      <c r="E23" s="16" t="str">
        <f>+'solc. acc.info.junio'!O6</f>
        <v>SOLICITUD DE ACCESO A LA INFORMACION</v>
      </c>
      <c r="F23" s="16" t="str">
        <f>+'solc. acc.info.junio'!Q6</f>
        <v>Solucionado - Por traslado</v>
      </c>
      <c r="G23" s="62" t="str">
        <f>+'solc. acc.info.junio'!S6</f>
        <v xml:space="preserve">ASUNTO  SOLICITUD NOTIFICACION PERSONAL / COPIA EXPEDIENTE REFERENCIA  RADICADO 20246130947831 DEL 9 DE JULIO DE 2024 NOTIFICACION RESOLUCION 363 DEL 9 DE JULIO DE 2024 EXPEDIENTE  004 DE 2012 SIACTUA 19879 ESPACIO PUBLICO </v>
      </c>
      <c r="H23" s="19">
        <f>+'solc. acc.info.junio'!BC6</f>
        <v>1</v>
      </c>
      <c r="I23" s="16" t="str">
        <f>+'solc. acc.info.junio'!CP6</f>
        <v>GESTIONADO</v>
      </c>
    </row>
    <row r="24" spans="1:9" ht="31.5">
      <c r="A24" s="82">
        <v>5</v>
      </c>
      <c r="B24" s="16">
        <f>+'solc. acc.info.junio'!A7</f>
        <v>3912632024</v>
      </c>
      <c r="C24" s="16" t="str">
        <f>+'solc. acc.info.junio'!K7</f>
        <v>Olga Lucia Mesa Moreno</v>
      </c>
      <c r="D24" s="16" t="str">
        <f>+'solc. acc.info.junio'!N7</f>
        <v>WEB</v>
      </c>
      <c r="E24" s="16" t="str">
        <f>+'solc. acc.info.junio'!O7</f>
        <v>SOLICITUD DE ACCESO A LA INFORMACION</v>
      </c>
      <c r="F24" s="16" t="str">
        <f>+'solc. acc.info.junio'!Q7</f>
        <v>Solucionado - Por asignacion</v>
      </c>
      <c r="G24" s="62" t="str">
        <f>+'solc. acc.info.junio'!S7</f>
        <v>DERECHO DE PETICION SOLICITUD DE INFORMACION PUBLICA PRESUPUESTO Y GASTOS EN PUBLICIDAD OFICIAL DE LA ALCALDIA MAYOR DE BOGOTA</v>
      </c>
      <c r="H24" s="19">
        <f>+'solc. acc.info.junio'!BC7</f>
        <v>1</v>
      </c>
      <c r="I24" s="16" t="str">
        <f>+'solc. acc.info.junio'!CP7</f>
        <v>PENDIENTE</v>
      </c>
    </row>
    <row r="25" spans="1:9"/>
    <row r="26" spans="1:9"/>
    <row r="27" spans="1:9"/>
    <row r="28" spans="1:9"/>
    <row r="29" spans="1:9"/>
    <row r="30" spans="1:9"/>
    <row r="31" spans="1:9"/>
  </sheetData>
  <autoFilter ref="B19:I19"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X7"/>
  <sheetViews>
    <sheetView zoomScale="106" zoomScaleNormal="106" workbookViewId="0">
      <pane xSplit="3" ySplit="2" topLeftCell="CL3" activePane="bottomRight" state="frozen"/>
      <selection pane="topRight" activeCell="C1" sqref="C1"/>
      <selection pane="bottomLeft" activeCell="A3" sqref="A3"/>
      <selection pane="bottomRight" activeCell="BJ7" sqref="BJ7"/>
    </sheetView>
  </sheetViews>
  <sheetFormatPr baseColWidth="10" defaultRowHeight="15"/>
  <cols>
    <col min="2" max="2" width="19.7109375" customWidth="1"/>
    <col min="3" max="3" width="18.42578125" bestFit="1" customWidth="1"/>
    <col min="4" max="4" width="22.28515625" bestFit="1" customWidth="1"/>
    <col min="5" max="5" width="32.28515625" bestFit="1" customWidth="1"/>
    <col min="6" max="6" width="38.140625" customWidth="1"/>
    <col min="7" max="7" width="34.85546875" bestFit="1" customWidth="1"/>
    <col min="8" max="8" width="18.85546875" bestFit="1" customWidth="1"/>
    <col min="9" max="9" width="16.7109375" bestFit="1" customWidth="1"/>
    <col min="10" max="10" width="39.85546875" bestFit="1" customWidth="1"/>
    <col min="11" max="11" width="66" bestFit="1" customWidth="1"/>
    <col min="12" max="12" width="45.140625" bestFit="1" customWidth="1"/>
    <col min="13" max="13" width="19.85546875" bestFit="1" customWidth="1"/>
    <col min="14" max="14" width="16.7109375" bestFit="1" customWidth="1"/>
    <col min="15" max="15" width="8.140625" bestFit="1" customWidth="1"/>
    <col min="16" max="16" width="38.85546875" bestFit="1" customWidth="1"/>
    <col min="17" max="17" width="30" bestFit="1" customWidth="1"/>
    <col min="18" max="19" width="26.5703125" bestFit="1" customWidth="1"/>
    <col min="20" max="20" width="28.5703125" customWidth="1"/>
    <col min="21" max="21" width="19.85546875" bestFit="1" customWidth="1"/>
    <col min="22" max="22" width="19.140625" bestFit="1" customWidth="1"/>
    <col min="23" max="23" width="12.140625" bestFit="1" customWidth="1"/>
    <col min="24" max="24" width="10.42578125" bestFit="1" customWidth="1"/>
    <col min="25" max="25" width="19.7109375" bestFit="1" customWidth="1"/>
    <col min="26" max="26" width="21.42578125" bestFit="1" customWidth="1"/>
    <col min="27" max="27" width="25.5703125" bestFit="1" customWidth="1"/>
    <col min="28" max="28" width="10.28515625" bestFit="1" customWidth="1"/>
    <col min="29" max="29" width="16.42578125" bestFit="1" customWidth="1"/>
    <col min="30" max="30" width="38.5703125" customWidth="1"/>
    <col min="31" max="31" width="24.28515625" bestFit="1" customWidth="1"/>
    <col min="32" max="36" width="10.85546875" customWidth="1"/>
    <col min="37" max="37" width="20.85546875" bestFit="1" customWidth="1"/>
    <col min="38" max="38" width="25.140625" customWidth="1"/>
    <col min="39" max="39" width="10.85546875" customWidth="1"/>
    <col min="40" max="40" width="22.42578125" customWidth="1"/>
    <col min="41" max="41" width="10.85546875" customWidth="1"/>
    <col min="42" max="42" width="18.5703125" bestFit="1" customWidth="1"/>
    <col min="43" max="48" width="10.85546875" customWidth="1"/>
    <col min="49" max="49" width="15.5703125" customWidth="1"/>
    <col min="50" max="50" width="10.85546875" customWidth="1"/>
    <col min="51" max="51" width="20.42578125" bestFit="1" customWidth="1"/>
    <col min="52" max="52" width="10.85546875" customWidth="1"/>
    <col min="53" max="53" width="18" customWidth="1"/>
    <col min="54" max="54" width="14.140625" bestFit="1" customWidth="1"/>
    <col min="55" max="55" width="18" customWidth="1"/>
    <col min="56" max="56" width="14" style="12" customWidth="1"/>
    <col min="57" max="57" width="19.42578125" bestFit="1" customWidth="1"/>
    <col min="58" max="58" width="14.140625" bestFit="1" customWidth="1"/>
    <col min="59" max="59" width="14" bestFit="1" customWidth="1"/>
    <col min="60" max="60" width="18.5703125" bestFit="1" customWidth="1"/>
    <col min="61" max="61" width="20.85546875" bestFit="1" customWidth="1"/>
    <col min="62" max="62" width="23.42578125" bestFit="1" customWidth="1"/>
    <col min="63" max="63" width="19.85546875" bestFit="1" customWidth="1"/>
    <col min="64" max="64" width="20.42578125" bestFit="1" customWidth="1"/>
    <col min="65" max="90" width="11" customWidth="1"/>
    <col min="91" max="91" width="19" bestFit="1" customWidth="1"/>
    <col min="92" max="101" width="11" customWidth="1"/>
  </cols>
  <sheetData>
    <row r="1" spans="1:102">
      <c r="C1" s="23">
        <v>1</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s="32">
        <v>54</v>
      </c>
      <c r="BD1">
        <v>55</v>
      </c>
      <c r="BE1">
        <v>56</v>
      </c>
      <c r="BF1">
        <v>57</v>
      </c>
      <c r="BG1">
        <v>58</v>
      </c>
      <c r="BH1">
        <v>59</v>
      </c>
      <c r="BI1">
        <v>60</v>
      </c>
      <c r="BJ1">
        <v>61</v>
      </c>
      <c r="BK1">
        <v>62</v>
      </c>
      <c r="BL1">
        <v>63</v>
      </c>
      <c r="BM1">
        <v>64</v>
      </c>
      <c r="BN1">
        <v>65</v>
      </c>
      <c r="BO1">
        <v>66</v>
      </c>
      <c r="BP1">
        <v>67</v>
      </c>
      <c r="BQ1">
        <v>68</v>
      </c>
      <c r="BR1">
        <v>69</v>
      </c>
      <c r="BS1">
        <v>70</v>
      </c>
      <c r="BT1">
        <v>71</v>
      </c>
      <c r="BU1">
        <v>72</v>
      </c>
      <c r="BV1">
        <v>73</v>
      </c>
      <c r="BW1">
        <v>74</v>
      </c>
      <c r="BX1">
        <v>75</v>
      </c>
      <c r="BY1">
        <v>76</v>
      </c>
      <c r="BZ1">
        <v>77</v>
      </c>
      <c r="CA1">
        <v>78</v>
      </c>
      <c r="CB1">
        <v>79</v>
      </c>
      <c r="CC1">
        <v>80</v>
      </c>
      <c r="CD1">
        <v>81</v>
      </c>
      <c r="CE1">
        <v>82</v>
      </c>
      <c r="CF1">
        <v>83</v>
      </c>
      <c r="CG1">
        <v>84</v>
      </c>
      <c r="CH1">
        <v>85</v>
      </c>
      <c r="CI1">
        <v>86</v>
      </c>
      <c r="CJ1">
        <v>87</v>
      </c>
      <c r="CK1">
        <v>88</v>
      </c>
      <c r="CL1">
        <v>89</v>
      </c>
      <c r="CM1">
        <v>90</v>
      </c>
      <c r="CN1">
        <v>91</v>
      </c>
      <c r="CO1">
        <v>92</v>
      </c>
      <c r="CP1">
        <v>93</v>
      </c>
      <c r="CQ1">
        <v>94</v>
      </c>
      <c r="CR1">
        <v>95</v>
      </c>
      <c r="CS1">
        <v>96</v>
      </c>
      <c r="CT1">
        <v>97</v>
      </c>
      <c r="CU1">
        <v>98</v>
      </c>
      <c r="CV1">
        <v>99</v>
      </c>
    </row>
    <row r="2" spans="1:102">
      <c r="A2" t="s">
        <v>0</v>
      </c>
      <c r="B2" t="s">
        <v>1</v>
      </c>
      <c r="C2" t="s">
        <v>2</v>
      </c>
      <c r="D2" t="s">
        <v>3</v>
      </c>
      <c r="E2" t="s">
        <v>4</v>
      </c>
      <c r="F2" t="s">
        <v>5</v>
      </c>
      <c r="G2" t="s">
        <v>6</v>
      </c>
      <c r="H2" t="s">
        <v>7</v>
      </c>
      <c r="I2" t="s">
        <v>8</v>
      </c>
      <c r="J2" t="s">
        <v>9</v>
      </c>
      <c r="K2" t="s">
        <v>10</v>
      </c>
      <c r="L2" t="s">
        <v>11</v>
      </c>
      <c r="M2" t="s">
        <v>12</v>
      </c>
      <c r="N2" t="s">
        <v>13</v>
      </c>
      <c r="O2" t="s">
        <v>14</v>
      </c>
      <c r="P2" t="s">
        <v>15</v>
      </c>
      <c r="Q2" t="s">
        <v>16</v>
      </c>
      <c r="R2" t="s">
        <v>17</v>
      </c>
      <c r="S2" t="s">
        <v>18</v>
      </c>
      <c r="T2" t="s">
        <v>19</v>
      </c>
      <c r="U2" t="s">
        <v>20</v>
      </c>
      <c r="V2" t="s">
        <v>21</v>
      </c>
      <c r="W2" t="s">
        <v>22</v>
      </c>
      <c r="X2" t="s">
        <v>23</v>
      </c>
      <c r="Y2" t="s">
        <v>24</v>
      </c>
      <c r="Z2" t="s">
        <v>25</v>
      </c>
      <c r="AA2" t="s">
        <v>26</v>
      </c>
      <c r="AB2" t="s">
        <v>27</v>
      </c>
      <c r="AC2" t="s">
        <v>28</v>
      </c>
      <c r="AD2" t="s">
        <v>29</v>
      </c>
      <c r="AE2" t="s">
        <v>30</v>
      </c>
      <c r="AF2" t="s">
        <v>31</v>
      </c>
      <c r="AG2" t="s">
        <v>32</v>
      </c>
      <c r="AH2" t="s">
        <v>33</v>
      </c>
      <c r="AI2" t="s">
        <v>34</v>
      </c>
      <c r="AJ2" t="s">
        <v>35</v>
      </c>
      <c r="AK2" t="s">
        <v>36</v>
      </c>
      <c r="AL2" t="s">
        <v>37</v>
      </c>
      <c r="AM2" t="s">
        <v>38</v>
      </c>
      <c r="AN2" t="s">
        <v>39</v>
      </c>
      <c r="AO2" t="s">
        <v>40</v>
      </c>
      <c r="AP2" t="s">
        <v>41</v>
      </c>
      <c r="AQ2" t="s">
        <v>42</v>
      </c>
      <c r="AR2" t="s">
        <v>43</v>
      </c>
      <c r="AS2" t="s">
        <v>44</v>
      </c>
      <c r="AT2" t="s">
        <v>45</v>
      </c>
      <c r="AU2" t="s">
        <v>46</v>
      </c>
      <c r="AV2" t="s">
        <v>47</v>
      </c>
      <c r="AW2" t="s">
        <v>48</v>
      </c>
      <c r="AX2" t="s">
        <v>49</v>
      </c>
      <c r="AY2" t="s">
        <v>50</v>
      </c>
      <c r="AZ2" t="s">
        <v>51</v>
      </c>
      <c r="BA2" t="s">
        <v>52</v>
      </c>
      <c r="BB2" t="s">
        <v>53</v>
      </c>
      <c r="BC2" t="s">
        <v>54</v>
      </c>
      <c r="BD2" t="s">
        <v>55</v>
      </c>
      <c r="BE2" t="s">
        <v>56</v>
      </c>
      <c r="BF2" t="s">
        <v>57</v>
      </c>
      <c r="BG2" t="s">
        <v>58</v>
      </c>
      <c r="BH2" t="s">
        <v>59</v>
      </c>
      <c r="BI2" t="s">
        <v>60</v>
      </c>
      <c r="BJ2" t="s">
        <v>61</v>
      </c>
      <c r="BK2" t="s">
        <v>62</v>
      </c>
      <c r="BL2" t="s">
        <v>63</v>
      </c>
      <c r="BM2" t="s">
        <v>64</v>
      </c>
      <c r="BN2" t="s">
        <v>65</v>
      </c>
      <c r="BO2" t="s">
        <v>66</v>
      </c>
      <c r="BP2" t="s">
        <v>67</v>
      </c>
      <c r="BQ2" t="s">
        <v>68</v>
      </c>
      <c r="BR2" t="s">
        <v>69</v>
      </c>
      <c r="BS2" t="s">
        <v>70</v>
      </c>
      <c r="BT2" t="s">
        <v>71</v>
      </c>
      <c r="BU2" t="s">
        <v>72</v>
      </c>
      <c r="BV2" t="s">
        <v>73</v>
      </c>
      <c r="BW2" t="s">
        <v>74</v>
      </c>
      <c r="BX2" t="s">
        <v>75</v>
      </c>
      <c r="BY2" t="s">
        <v>76</v>
      </c>
      <c r="BZ2" t="s">
        <v>77</v>
      </c>
      <c r="CA2" t="s">
        <v>78</v>
      </c>
      <c r="CB2" t="s">
        <v>79</v>
      </c>
      <c r="CC2" t="s">
        <v>80</v>
      </c>
      <c r="CD2" t="s">
        <v>81</v>
      </c>
      <c r="CE2" t="s">
        <v>82</v>
      </c>
      <c r="CF2" t="s">
        <v>83</v>
      </c>
      <c r="CG2" t="s">
        <v>84</v>
      </c>
      <c r="CH2" t="s">
        <v>85</v>
      </c>
      <c r="CI2" t="s">
        <v>86</v>
      </c>
      <c r="CJ2" t="s">
        <v>87</v>
      </c>
      <c r="CK2" t="s">
        <v>88</v>
      </c>
      <c r="CL2" t="s">
        <v>89</v>
      </c>
      <c r="CM2" t="s">
        <v>90</v>
      </c>
      <c r="CN2" t="s">
        <v>91</v>
      </c>
      <c r="CO2" t="s">
        <v>92</v>
      </c>
      <c r="CP2" t="s">
        <v>93</v>
      </c>
      <c r="CQ2" t="s">
        <v>94</v>
      </c>
      <c r="CR2" t="s">
        <v>95</v>
      </c>
      <c r="CS2" t="s">
        <v>96</v>
      </c>
      <c r="CT2" t="s">
        <v>97</v>
      </c>
      <c r="CU2" t="s">
        <v>98</v>
      </c>
      <c r="CV2" t="s">
        <v>222</v>
      </c>
      <c r="CW2" t="s">
        <v>217</v>
      </c>
      <c r="CX2" t="s">
        <v>218</v>
      </c>
    </row>
    <row r="3" spans="1:102">
      <c r="A3">
        <v>3622632024</v>
      </c>
      <c r="B3" t="s">
        <v>99</v>
      </c>
      <c r="C3" t="s">
        <v>100</v>
      </c>
      <c r="D3" t="s">
        <v>101</v>
      </c>
      <c r="E3" t="s">
        <v>102</v>
      </c>
      <c r="F3" t="s">
        <v>103</v>
      </c>
      <c r="H3" t="s">
        <v>104</v>
      </c>
      <c r="I3" t="s">
        <v>105</v>
      </c>
      <c r="J3" t="s">
        <v>106</v>
      </c>
      <c r="K3" t="s">
        <v>230</v>
      </c>
      <c r="L3" t="s">
        <v>107</v>
      </c>
      <c r="N3" t="s">
        <v>121</v>
      </c>
      <c r="O3" t="s">
        <v>108</v>
      </c>
      <c r="P3" t="s">
        <v>109</v>
      </c>
      <c r="Q3" t="s">
        <v>231</v>
      </c>
      <c r="R3" t="s">
        <v>231</v>
      </c>
      <c r="S3" t="s">
        <v>232</v>
      </c>
      <c r="T3" t="s">
        <v>130</v>
      </c>
      <c r="V3" t="s">
        <v>111</v>
      </c>
      <c r="W3" t="s">
        <v>112</v>
      </c>
      <c r="X3" t="s">
        <v>111</v>
      </c>
      <c r="AA3" t="s">
        <v>111</v>
      </c>
      <c r="AD3" t="s">
        <v>233</v>
      </c>
      <c r="AE3" t="s">
        <v>234</v>
      </c>
      <c r="AF3" t="s">
        <v>235</v>
      </c>
      <c r="AG3">
        <v>3</v>
      </c>
      <c r="AH3" s="89">
        <v>-740568809219999</v>
      </c>
      <c r="AI3" s="89">
        <v>475023886100007</v>
      </c>
      <c r="AL3" s="5">
        <v>45505</v>
      </c>
      <c r="AM3" s="5">
        <v>45506</v>
      </c>
      <c r="AN3" s="7">
        <v>45517.717719907407</v>
      </c>
      <c r="AO3" s="5">
        <v>45518</v>
      </c>
      <c r="AQ3" s="5">
        <v>45505</v>
      </c>
      <c r="AR3" t="s">
        <v>113</v>
      </c>
      <c r="AS3" t="s">
        <v>113</v>
      </c>
      <c r="AT3" t="s">
        <v>113</v>
      </c>
      <c r="AU3" t="s">
        <v>113</v>
      </c>
      <c r="AV3" t="s">
        <v>113</v>
      </c>
      <c r="AW3" s="7">
        <v>45532.999988425923</v>
      </c>
      <c r="AX3">
        <v>10</v>
      </c>
      <c r="AZ3" t="s">
        <v>113</v>
      </c>
      <c r="BA3" s="7">
        <v>45517.744606481479</v>
      </c>
      <c r="BB3" s="7">
        <v>45518.627511574072</v>
      </c>
      <c r="BC3">
        <v>1</v>
      </c>
      <c r="BD3">
        <v>0</v>
      </c>
      <c r="BE3" t="s">
        <v>114</v>
      </c>
      <c r="BF3" t="s">
        <v>10</v>
      </c>
      <c r="BG3" s="5">
        <v>45519</v>
      </c>
      <c r="BH3">
        <v>2</v>
      </c>
      <c r="BI3">
        <v>0</v>
      </c>
      <c r="BJ3" t="s">
        <v>236</v>
      </c>
      <c r="BK3" t="s">
        <v>236</v>
      </c>
      <c r="BL3" t="s">
        <v>122</v>
      </c>
      <c r="BM3" t="s">
        <v>122</v>
      </c>
      <c r="BN3" t="s">
        <v>123</v>
      </c>
      <c r="BO3" t="s">
        <v>237</v>
      </c>
      <c r="BP3" t="s">
        <v>115</v>
      </c>
      <c r="BQ3" t="s">
        <v>124</v>
      </c>
      <c r="BR3" t="s">
        <v>238</v>
      </c>
      <c r="BS3">
        <v>1000185398</v>
      </c>
      <c r="BT3" t="s">
        <v>239</v>
      </c>
      <c r="BU3" t="s">
        <v>240</v>
      </c>
      <c r="BV3">
        <v>3108541137</v>
      </c>
      <c r="BY3" t="s">
        <v>233</v>
      </c>
      <c r="BZ3" t="s">
        <v>234</v>
      </c>
      <c r="CA3" t="s">
        <v>235</v>
      </c>
      <c r="CB3">
        <v>3</v>
      </c>
      <c r="CC3" t="s">
        <v>111</v>
      </c>
      <c r="CD3" t="s">
        <v>112</v>
      </c>
      <c r="CE3" t="s">
        <v>241</v>
      </c>
      <c r="CF3" t="s">
        <v>101</v>
      </c>
      <c r="CG3">
        <v>1</v>
      </c>
      <c r="CH3" t="s">
        <v>116</v>
      </c>
      <c r="CI3" t="s">
        <v>125</v>
      </c>
      <c r="CK3" t="s">
        <v>126</v>
      </c>
      <c r="CL3" t="s">
        <v>117</v>
      </c>
      <c r="CO3" t="s">
        <v>119</v>
      </c>
      <c r="CP3" t="s">
        <v>120</v>
      </c>
    </row>
    <row r="4" spans="1:102">
      <c r="A4">
        <v>3623242024</v>
      </c>
      <c r="B4" t="s">
        <v>99</v>
      </c>
      <c r="C4" t="s">
        <v>100</v>
      </c>
      <c r="D4" t="s">
        <v>101</v>
      </c>
      <c r="E4" t="s">
        <v>102</v>
      </c>
      <c r="F4" t="s">
        <v>103</v>
      </c>
      <c r="H4" t="s">
        <v>104</v>
      </c>
      <c r="I4" t="s">
        <v>242</v>
      </c>
      <c r="J4" t="s">
        <v>243</v>
      </c>
      <c r="K4" t="s">
        <v>230</v>
      </c>
      <c r="L4" t="s">
        <v>107</v>
      </c>
      <c r="N4" t="s">
        <v>121</v>
      </c>
      <c r="O4" t="s">
        <v>108</v>
      </c>
      <c r="P4" t="s">
        <v>171</v>
      </c>
      <c r="Q4" t="s">
        <v>231</v>
      </c>
      <c r="R4" t="s">
        <v>231</v>
      </c>
      <c r="S4" t="s">
        <v>244</v>
      </c>
      <c r="T4" t="s">
        <v>130</v>
      </c>
      <c r="V4" t="s">
        <v>111</v>
      </c>
      <c r="W4" t="s">
        <v>112</v>
      </c>
      <c r="X4" t="s">
        <v>111</v>
      </c>
      <c r="AA4" t="s">
        <v>111</v>
      </c>
      <c r="AD4" t="s">
        <v>233</v>
      </c>
      <c r="AE4" t="s">
        <v>234</v>
      </c>
      <c r="AF4" t="s">
        <v>235</v>
      </c>
      <c r="AG4">
        <v>3</v>
      </c>
      <c r="AL4" s="5">
        <v>45505</v>
      </c>
      <c r="AM4" s="5">
        <v>45506</v>
      </c>
      <c r="AN4" s="7">
        <v>45505.486238425925</v>
      </c>
      <c r="AO4" s="5">
        <v>45506</v>
      </c>
      <c r="AQ4" s="5">
        <v>45505</v>
      </c>
      <c r="AR4" t="s">
        <v>113</v>
      </c>
      <c r="AS4" t="s">
        <v>113</v>
      </c>
      <c r="AT4" t="s">
        <v>113</v>
      </c>
      <c r="AU4" t="s">
        <v>113</v>
      </c>
      <c r="AV4" t="s">
        <v>113</v>
      </c>
      <c r="AW4" s="7">
        <v>45520.999988425923</v>
      </c>
      <c r="AX4">
        <v>10</v>
      </c>
      <c r="AZ4" t="s">
        <v>113</v>
      </c>
      <c r="BA4" s="7">
        <v>45505.575532407405</v>
      </c>
      <c r="BB4" s="7">
        <v>45518.625405092593</v>
      </c>
      <c r="BC4">
        <v>1</v>
      </c>
      <c r="BD4">
        <v>0</v>
      </c>
      <c r="BE4" t="s">
        <v>114</v>
      </c>
      <c r="BF4" t="s">
        <v>10</v>
      </c>
      <c r="BG4" s="5">
        <v>45509</v>
      </c>
      <c r="BH4">
        <v>2</v>
      </c>
      <c r="BI4">
        <v>0</v>
      </c>
      <c r="BJ4" t="s">
        <v>245</v>
      </c>
      <c r="BK4" t="s">
        <v>245</v>
      </c>
      <c r="BL4" t="s">
        <v>122</v>
      </c>
      <c r="BM4" t="s">
        <v>122</v>
      </c>
      <c r="BN4" t="s">
        <v>123</v>
      </c>
      <c r="BO4" t="s">
        <v>237</v>
      </c>
      <c r="BP4" t="s">
        <v>246</v>
      </c>
      <c r="BQ4" t="s">
        <v>124</v>
      </c>
      <c r="BR4" t="s">
        <v>238</v>
      </c>
      <c r="BS4">
        <v>1000185398</v>
      </c>
      <c r="BT4" t="s">
        <v>239</v>
      </c>
      <c r="BU4" t="s">
        <v>240</v>
      </c>
      <c r="BV4">
        <v>3108541137</v>
      </c>
      <c r="BY4" t="s">
        <v>233</v>
      </c>
      <c r="BZ4" t="s">
        <v>234</v>
      </c>
      <c r="CA4" t="s">
        <v>235</v>
      </c>
      <c r="CB4">
        <v>3</v>
      </c>
      <c r="CC4" t="s">
        <v>111</v>
      </c>
      <c r="CD4" t="s">
        <v>112</v>
      </c>
      <c r="CE4" t="s">
        <v>241</v>
      </c>
      <c r="CF4" t="s">
        <v>101</v>
      </c>
      <c r="CG4">
        <v>1</v>
      </c>
      <c r="CH4" t="s">
        <v>180</v>
      </c>
      <c r="CI4" t="s">
        <v>125</v>
      </c>
      <c r="CK4" t="s">
        <v>126</v>
      </c>
      <c r="CL4" t="s">
        <v>117</v>
      </c>
      <c r="CO4" t="s">
        <v>119</v>
      </c>
      <c r="CP4" t="s">
        <v>120</v>
      </c>
    </row>
    <row r="5" spans="1:102">
      <c r="A5">
        <v>3638752024</v>
      </c>
      <c r="B5" t="s">
        <v>99</v>
      </c>
      <c r="C5" t="s">
        <v>100</v>
      </c>
      <c r="D5" t="s">
        <v>101</v>
      </c>
      <c r="E5" t="s">
        <v>102</v>
      </c>
      <c r="F5" t="s">
        <v>103</v>
      </c>
      <c r="H5" t="s">
        <v>104</v>
      </c>
      <c r="I5" t="s">
        <v>105</v>
      </c>
      <c r="J5" t="s">
        <v>106</v>
      </c>
      <c r="K5" t="s">
        <v>230</v>
      </c>
      <c r="L5" t="s">
        <v>107</v>
      </c>
      <c r="N5" t="s">
        <v>121</v>
      </c>
      <c r="O5" t="s">
        <v>108</v>
      </c>
      <c r="P5" t="s">
        <v>171</v>
      </c>
      <c r="Q5" t="s">
        <v>155</v>
      </c>
      <c r="R5" t="s">
        <v>155</v>
      </c>
      <c r="S5" t="s">
        <v>247</v>
      </c>
      <c r="T5" t="s">
        <v>130</v>
      </c>
      <c r="V5" t="s">
        <v>111</v>
      </c>
      <c r="W5" t="s">
        <v>111</v>
      </c>
      <c r="X5" t="s">
        <v>111</v>
      </c>
      <c r="AA5" t="s">
        <v>111</v>
      </c>
      <c r="AG5">
        <v>2</v>
      </c>
      <c r="AH5" s="89">
        <v>-7407535828649990</v>
      </c>
      <c r="AI5" s="89">
        <v>4597733084231350</v>
      </c>
      <c r="AL5" s="5">
        <v>45506</v>
      </c>
      <c r="AM5" s="5">
        <v>45509</v>
      </c>
      <c r="AN5" s="7">
        <v>45506.484444444446</v>
      </c>
      <c r="AO5" s="5">
        <v>45509</v>
      </c>
      <c r="AQ5" s="5">
        <v>45506</v>
      </c>
      <c r="AR5" t="s">
        <v>113</v>
      </c>
      <c r="AS5" t="s">
        <v>113</v>
      </c>
      <c r="AT5" t="s">
        <v>113</v>
      </c>
      <c r="AU5" t="s">
        <v>113</v>
      </c>
      <c r="AV5" t="s">
        <v>113</v>
      </c>
      <c r="AW5" s="7">
        <v>45524.999988425923</v>
      </c>
      <c r="AX5">
        <v>10</v>
      </c>
      <c r="AZ5" t="s">
        <v>113</v>
      </c>
      <c r="BA5" s="7">
        <v>45506.522881944446</v>
      </c>
      <c r="BB5" s="7">
        <v>45518.581655092596</v>
      </c>
      <c r="BC5">
        <v>1</v>
      </c>
      <c r="BD5">
        <v>0</v>
      </c>
      <c r="BE5" t="s">
        <v>114</v>
      </c>
      <c r="BF5" t="s">
        <v>10</v>
      </c>
      <c r="BG5" s="5">
        <v>45510</v>
      </c>
      <c r="BH5">
        <v>2</v>
      </c>
      <c r="BI5">
        <v>0</v>
      </c>
      <c r="BJ5" t="s">
        <v>248</v>
      </c>
      <c r="BK5" t="s">
        <v>248</v>
      </c>
      <c r="BL5" t="s">
        <v>122</v>
      </c>
      <c r="BM5" t="s">
        <v>122</v>
      </c>
      <c r="BN5" t="s">
        <v>123</v>
      </c>
      <c r="BO5" t="s">
        <v>237</v>
      </c>
      <c r="BP5" t="s">
        <v>115</v>
      </c>
      <c r="BQ5" t="s">
        <v>124</v>
      </c>
      <c r="BR5" t="s">
        <v>249</v>
      </c>
      <c r="BS5">
        <v>1192798155</v>
      </c>
      <c r="BT5" t="s">
        <v>239</v>
      </c>
      <c r="BU5" t="s">
        <v>250</v>
      </c>
      <c r="BV5">
        <v>3003012962</v>
      </c>
      <c r="BW5">
        <v>3003012962</v>
      </c>
      <c r="BY5" t="s">
        <v>251</v>
      </c>
      <c r="BZ5" t="s">
        <v>252</v>
      </c>
      <c r="CA5" t="s">
        <v>253</v>
      </c>
      <c r="CB5">
        <v>2</v>
      </c>
      <c r="CC5" t="s">
        <v>111</v>
      </c>
      <c r="CD5" t="s">
        <v>112</v>
      </c>
      <c r="CE5" t="s">
        <v>162</v>
      </c>
      <c r="CF5" t="s">
        <v>101</v>
      </c>
      <c r="CG5">
        <v>1</v>
      </c>
      <c r="CH5" t="s">
        <v>180</v>
      </c>
      <c r="CI5" t="s">
        <v>125</v>
      </c>
      <c r="CK5" t="s">
        <v>126</v>
      </c>
      <c r="CL5" t="s">
        <v>117</v>
      </c>
      <c r="CO5" t="s">
        <v>119</v>
      </c>
      <c r="CP5" t="s">
        <v>120</v>
      </c>
    </row>
    <row r="6" spans="1:102">
      <c r="A6">
        <v>3726532024</v>
      </c>
      <c r="B6" t="s">
        <v>99</v>
      </c>
      <c r="C6" t="s">
        <v>100</v>
      </c>
      <c r="D6" t="s">
        <v>101</v>
      </c>
      <c r="E6" t="s">
        <v>102</v>
      </c>
      <c r="F6" t="s">
        <v>103</v>
      </c>
      <c r="H6" t="s">
        <v>104</v>
      </c>
      <c r="I6" t="s">
        <v>127</v>
      </c>
      <c r="J6" t="s">
        <v>128</v>
      </c>
      <c r="K6" t="s">
        <v>230</v>
      </c>
      <c r="L6" t="s">
        <v>107</v>
      </c>
      <c r="N6" t="s">
        <v>121</v>
      </c>
      <c r="O6" t="s">
        <v>108</v>
      </c>
      <c r="P6" t="s">
        <v>171</v>
      </c>
      <c r="Q6" t="s">
        <v>155</v>
      </c>
      <c r="R6" t="s">
        <v>155</v>
      </c>
      <c r="S6" t="s">
        <v>254</v>
      </c>
      <c r="T6" t="s">
        <v>130</v>
      </c>
      <c r="V6" t="s">
        <v>111</v>
      </c>
      <c r="W6" t="s">
        <v>112</v>
      </c>
      <c r="X6" t="s">
        <v>111</v>
      </c>
      <c r="AA6" t="s">
        <v>111</v>
      </c>
      <c r="AG6">
        <v>6</v>
      </c>
      <c r="AH6" s="89">
        <v>-74071960148</v>
      </c>
      <c r="AI6" s="89">
        <v>470383034000002</v>
      </c>
      <c r="AL6" s="5">
        <v>45515</v>
      </c>
      <c r="AM6" s="5">
        <v>45516</v>
      </c>
      <c r="AN6" s="7">
        <v>45515.532986111109</v>
      </c>
      <c r="AO6" s="5">
        <v>45516</v>
      </c>
      <c r="AQ6" s="5">
        <v>45515</v>
      </c>
      <c r="AR6" t="s">
        <v>113</v>
      </c>
      <c r="AS6" t="s">
        <v>113</v>
      </c>
      <c r="AT6" t="s">
        <v>113</v>
      </c>
      <c r="AU6" t="s">
        <v>113</v>
      </c>
      <c r="AV6" t="s">
        <v>113</v>
      </c>
      <c r="AW6" s="7">
        <v>45530.999988425923</v>
      </c>
      <c r="AX6">
        <v>9</v>
      </c>
      <c r="AZ6" t="s">
        <v>113</v>
      </c>
      <c r="BA6" s="7">
        <v>45516.254016203704</v>
      </c>
      <c r="BB6" s="7">
        <v>45516.483761574076</v>
      </c>
      <c r="BC6">
        <v>1</v>
      </c>
      <c r="BD6">
        <v>0</v>
      </c>
      <c r="BE6" t="s">
        <v>114</v>
      </c>
      <c r="BF6" t="s">
        <v>10</v>
      </c>
      <c r="BG6" s="5">
        <v>45517</v>
      </c>
      <c r="BH6">
        <v>2</v>
      </c>
      <c r="BI6">
        <v>0</v>
      </c>
      <c r="BJ6" t="s">
        <v>255</v>
      </c>
      <c r="BK6" t="s">
        <v>255</v>
      </c>
      <c r="BL6" t="s">
        <v>122</v>
      </c>
      <c r="BM6" t="s">
        <v>122</v>
      </c>
      <c r="BN6" t="s">
        <v>123</v>
      </c>
      <c r="BO6" t="s">
        <v>237</v>
      </c>
      <c r="BP6" t="s">
        <v>246</v>
      </c>
      <c r="BQ6" t="s">
        <v>124</v>
      </c>
      <c r="BR6" t="s">
        <v>256</v>
      </c>
      <c r="BS6">
        <v>40421121</v>
      </c>
      <c r="BT6" t="s">
        <v>239</v>
      </c>
      <c r="BU6" t="s">
        <v>257</v>
      </c>
      <c r="BV6">
        <v>3144703331</v>
      </c>
      <c r="BW6">
        <v>3144703331</v>
      </c>
      <c r="BX6" t="s">
        <v>258</v>
      </c>
      <c r="BY6" t="s">
        <v>233</v>
      </c>
      <c r="BZ6" t="s">
        <v>259</v>
      </c>
      <c r="CA6" t="s">
        <v>260</v>
      </c>
      <c r="CB6">
        <v>4</v>
      </c>
      <c r="CC6" t="s">
        <v>111</v>
      </c>
      <c r="CD6" t="s">
        <v>112</v>
      </c>
      <c r="CE6" t="s">
        <v>179</v>
      </c>
      <c r="CF6" t="s">
        <v>101</v>
      </c>
      <c r="CG6">
        <v>1</v>
      </c>
      <c r="CH6" t="s">
        <v>180</v>
      </c>
      <c r="CI6" t="s">
        <v>125</v>
      </c>
      <c r="CK6" t="s">
        <v>126</v>
      </c>
      <c r="CL6" t="s">
        <v>117</v>
      </c>
      <c r="CN6" t="s">
        <v>118</v>
      </c>
      <c r="CO6" t="s">
        <v>119</v>
      </c>
      <c r="CP6" t="s">
        <v>120</v>
      </c>
    </row>
    <row r="7" spans="1:102">
      <c r="A7">
        <v>3912632024</v>
      </c>
      <c r="B7" t="s">
        <v>99</v>
      </c>
      <c r="C7" t="s">
        <v>100</v>
      </c>
      <c r="D7" t="s">
        <v>101</v>
      </c>
      <c r="E7" t="s">
        <v>102</v>
      </c>
      <c r="F7" t="s">
        <v>103</v>
      </c>
      <c r="H7" t="s">
        <v>104</v>
      </c>
      <c r="I7" t="s">
        <v>261</v>
      </c>
      <c r="J7" t="s">
        <v>262</v>
      </c>
      <c r="K7" t="s">
        <v>153</v>
      </c>
      <c r="L7" t="s">
        <v>107</v>
      </c>
      <c r="N7" t="s">
        <v>121</v>
      </c>
      <c r="O7" t="s">
        <v>108</v>
      </c>
      <c r="P7" t="s">
        <v>149</v>
      </c>
      <c r="Q7" t="s">
        <v>150</v>
      </c>
      <c r="R7" t="s">
        <v>150</v>
      </c>
      <c r="S7" t="s">
        <v>263</v>
      </c>
      <c r="T7" t="s">
        <v>264</v>
      </c>
      <c r="V7" t="s">
        <v>111</v>
      </c>
      <c r="W7" t="s">
        <v>112</v>
      </c>
      <c r="X7" t="s">
        <v>111</v>
      </c>
      <c r="AA7" t="s">
        <v>111</v>
      </c>
      <c r="AC7" t="s">
        <v>265</v>
      </c>
      <c r="AD7" t="s">
        <v>266</v>
      </c>
      <c r="AE7" t="s">
        <v>267</v>
      </c>
      <c r="AF7" t="s">
        <v>268</v>
      </c>
      <c r="AG7">
        <v>4</v>
      </c>
      <c r="AH7" s="89">
        <v>-7420145373182440</v>
      </c>
      <c r="AI7" s="89">
        <v>4709529589658620</v>
      </c>
      <c r="AL7" s="5">
        <v>45530</v>
      </c>
      <c r="AM7" s="5">
        <v>45531</v>
      </c>
      <c r="AN7" s="7">
        <v>45532.384166666663</v>
      </c>
      <c r="AO7" s="5">
        <v>45533</v>
      </c>
      <c r="AQ7" s="5">
        <v>45530</v>
      </c>
      <c r="AR7" t="s">
        <v>113</v>
      </c>
      <c r="AS7" t="s">
        <v>113</v>
      </c>
      <c r="AT7" t="s">
        <v>113</v>
      </c>
      <c r="AU7" t="s">
        <v>113</v>
      </c>
      <c r="AV7" t="s">
        <v>113</v>
      </c>
      <c r="AW7" s="7">
        <v>45546.999988425923</v>
      </c>
      <c r="AX7">
        <v>10</v>
      </c>
      <c r="AZ7" t="s">
        <v>113</v>
      </c>
      <c r="BA7" s="7">
        <v>45532.570555555554</v>
      </c>
      <c r="BB7" t="s">
        <v>113</v>
      </c>
      <c r="BC7">
        <v>1</v>
      </c>
      <c r="BD7">
        <v>0</v>
      </c>
      <c r="BE7" t="s">
        <v>114</v>
      </c>
      <c r="BF7" t="s">
        <v>10</v>
      </c>
      <c r="BG7" s="5">
        <v>45534</v>
      </c>
      <c r="BH7">
        <v>2</v>
      </c>
      <c r="BI7">
        <v>0</v>
      </c>
      <c r="BJ7" t="s">
        <v>269</v>
      </c>
      <c r="BK7" t="s">
        <v>269</v>
      </c>
      <c r="BL7" t="s">
        <v>122</v>
      </c>
      <c r="BM7" t="s">
        <v>122</v>
      </c>
      <c r="BN7" t="s">
        <v>123</v>
      </c>
      <c r="BO7" t="s">
        <v>154</v>
      </c>
      <c r="BP7" t="s">
        <v>115</v>
      </c>
      <c r="BQ7" t="s">
        <v>124</v>
      </c>
      <c r="BR7" t="s">
        <v>270</v>
      </c>
      <c r="BS7">
        <v>1073521723</v>
      </c>
      <c r="BT7" t="s">
        <v>271</v>
      </c>
      <c r="BU7" t="s">
        <v>272</v>
      </c>
      <c r="BV7">
        <v>4788383</v>
      </c>
      <c r="BW7">
        <v>3013841348</v>
      </c>
      <c r="BY7" t="s">
        <v>266</v>
      </c>
      <c r="BZ7" t="s">
        <v>267</v>
      </c>
      <c r="CA7" t="s">
        <v>268</v>
      </c>
      <c r="CC7" t="s">
        <v>111</v>
      </c>
      <c r="CD7" t="s">
        <v>112</v>
      </c>
      <c r="CG7">
        <v>1</v>
      </c>
      <c r="CH7" t="s">
        <v>116</v>
      </c>
      <c r="CI7" t="s">
        <v>125</v>
      </c>
      <c r="CK7" t="s">
        <v>126</v>
      </c>
      <c r="CL7" t="s">
        <v>117</v>
      </c>
      <c r="CO7" t="s">
        <v>119</v>
      </c>
      <c r="CP7" t="s">
        <v>152</v>
      </c>
    </row>
  </sheetData>
  <phoneticPr fontId="28"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O42"/>
  <sheetViews>
    <sheetView showGridLines="0" topLeftCell="A12" zoomScale="80" zoomScaleNormal="80" workbookViewId="0">
      <selection activeCell="C25" sqref="C25"/>
    </sheetView>
  </sheetViews>
  <sheetFormatPr baseColWidth="10" defaultColWidth="0" defaultRowHeight="14.45" customHeight="1" zeroHeight="1"/>
  <cols>
    <col min="1" max="1" width="2.42578125" customWidth="1"/>
    <col min="2" max="2" width="4.42578125" customWidth="1"/>
    <col min="3" max="3" width="30.5703125" customWidth="1"/>
    <col min="4" max="4" width="30.140625" customWidth="1"/>
    <col min="5" max="5" width="2" customWidth="1"/>
    <col min="6" max="6" width="30.140625" customWidth="1"/>
    <col min="7" max="7" width="30.5703125" customWidth="1"/>
    <col min="8" max="8" width="3.5703125" customWidth="1"/>
    <col min="9" max="11" width="11.5703125" customWidth="1"/>
    <col min="12" max="15" width="11.42578125" customWidth="1"/>
    <col min="16" max="16384" width="11.42578125" hidden="1"/>
  </cols>
  <sheetData>
    <row r="1" spans="3:4" ht="15"/>
    <row r="2" spans="3:4" ht="15"/>
    <row r="3" spans="3:4" ht="15"/>
    <row r="4" spans="3:4" ht="15"/>
    <row r="5" spans="3:4" ht="15"/>
    <row r="6" spans="3:4" ht="15"/>
    <row r="7" spans="3:4" ht="15"/>
    <row r="8" spans="3:4" ht="15"/>
    <row r="9" spans="3:4" ht="15"/>
    <row r="10" spans="3:4" ht="15"/>
    <row r="11" spans="3:4" ht="15"/>
    <row r="12" spans="3:4" ht="15"/>
    <row r="13" spans="3:4" ht="15"/>
    <row r="14" spans="3:4" ht="15"/>
    <row r="15" spans="3:4" ht="15" customHeight="1">
      <c r="C15" s="99" t="s">
        <v>132</v>
      </c>
      <c r="D15" s="99"/>
    </row>
    <row r="16" spans="3:4" ht="15" customHeight="1">
      <c r="C16" s="99"/>
      <c r="D16" s="99"/>
    </row>
    <row r="17" spans="3:9" ht="28.5" customHeight="1">
      <c r="C17" s="2"/>
    </row>
    <row r="18" spans="3:9" ht="15" customHeight="1">
      <c r="C18" s="103" t="s">
        <v>278</v>
      </c>
      <c r="D18" s="103"/>
      <c r="E18" s="78"/>
      <c r="F18" s="104" t="s">
        <v>281</v>
      </c>
      <c r="G18" s="104"/>
    </row>
    <row r="19" spans="3:9" ht="30.75" customHeight="1">
      <c r="C19" s="103"/>
      <c r="D19" s="103"/>
      <c r="E19" s="78"/>
      <c r="F19" s="104"/>
      <c r="G19" s="104"/>
    </row>
    <row r="20" spans="3:9" ht="30.75" customHeight="1">
      <c r="C20" s="103"/>
      <c r="D20" s="103"/>
      <c r="E20" s="78"/>
      <c r="F20" s="104"/>
      <c r="G20" s="104"/>
    </row>
    <row r="21" spans="3:9" ht="16.5">
      <c r="C21" s="103"/>
      <c r="D21" s="103"/>
      <c r="E21" s="78"/>
      <c r="F21" s="104"/>
      <c r="G21" s="104"/>
    </row>
    <row r="22" spans="3:9" ht="16.5">
      <c r="C22" s="103"/>
      <c r="D22" s="103"/>
      <c r="E22" s="78"/>
      <c r="F22" s="104"/>
      <c r="G22" s="104"/>
    </row>
    <row r="23" spans="3:9" ht="16.5">
      <c r="C23" s="103"/>
      <c r="D23" s="103"/>
      <c r="E23" s="78"/>
      <c r="F23" s="104"/>
      <c r="G23" s="104"/>
    </row>
    <row r="24" spans="3:9" ht="16.5">
      <c r="C24" s="80"/>
      <c r="D24" s="80"/>
      <c r="E24" s="78"/>
      <c r="F24" s="104"/>
      <c r="G24" s="104"/>
    </row>
    <row r="25" spans="3:9" ht="16.5">
      <c r="C25" s="80"/>
      <c r="D25" s="80"/>
      <c r="E25" s="78"/>
      <c r="F25" s="104"/>
      <c r="G25" s="104"/>
    </row>
    <row r="26" spans="3:9" ht="16.5">
      <c r="C26" s="80"/>
      <c r="D26" s="80"/>
      <c r="E26" s="78"/>
      <c r="F26" s="104"/>
      <c r="G26" s="104"/>
    </row>
    <row r="27" spans="3:9" ht="16.5">
      <c r="C27" s="80"/>
      <c r="D27" s="80"/>
      <c r="E27" s="78"/>
      <c r="F27" s="104"/>
      <c r="G27" s="104"/>
    </row>
    <row r="28" spans="3:9" ht="30" customHeight="1">
      <c r="C28" s="80"/>
      <c r="D28" s="80"/>
      <c r="E28" s="78"/>
      <c r="F28" s="104"/>
      <c r="G28" s="104"/>
    </row>
    <row r="29" spans="3:9" ht="63">
      <c r="C29" s="21" t="s">
        <v>133</v>
      </c>
      <c r="D29" s="21" t="s">
        <v>134</v>
      </c>
      <c r="E29" s="101" t="s">
        <v>135</v>
      </c>
      <c r="F29" s="101"/>
      <c r="G29" s="21" t="s">
        <v>136</v>
      </c>
    </row>
    <row r="30" spans="3:9" ht="42" customHeight="1">
      <c r="C30" s="22">
        <v>5</v>
      </c>
      <c r="D30" s="22">
        <v>2</v>
      </c>
      <c r="E30" s="100">
        <v>2</v>
      </c>
      <c r="F30" s="100"/>
      <c r="G30" s="22">
        <v>0</v>
      </c>
    </row>
    <row r="31" spans="3:9" ht="30.75" customHeight="1">
      <c r="C31" s="98" t="s">
        <v>210</v>
      </c>
      <c r="D31" s="98"/>
      <c r="E31" s="98"/>
      <c r="F31" s="98"/>
      <c r="G31" s="98"/>
      <c r="I31" s="1"/>
    </row>
    <row r="32" spans="3:9" ht="27" customHeight="1">
      <c r="C32" s="102"/>
      <c r="D32" s="102"/>
      <c r="E32" s="102"/>
      <c r="F32" s="102"/>
      <c r="G32" s="102"/>
    </row>
    <row r="33" ht="15" hidden="1"/>
    <row r="34" ht="15" hidden="1"/>
    <row r="35" ht="15" hidden="1"/>
    <row r="41" ht="15" hidden="1"/>
    <row r="42" ht="31.35" hidden="1" customHeight="1"/>
  </sheetData>
  <mergeCells count="7">
    <mergeCell ref="C31:G31"/>
    <mergeCell ref="C15:D16"/>
    <mergeCell ref="E30:F30"/>
    <mergeCell ref="E29:F29"/>
    <mergeCell ref="C32:G32"/>
    <mergeCell ref="C18:D23"/>
    <mergeCell ref="F18:G2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L47"/>
  <sheetViews>
    <sheetView showGridLines="0" topLeftCell="A13" zoomScale="80" zoomScaleNormal="80" workbookViewId="0">
      <selection activeCell="L26" sqref="L26"/>
    </sheetView>
  </sheetViews>
  <sheetFormatPr baseColWidth="10" defaultColWidth="11.42578125" defaultRowHeight="14.45" customHeight="1" zeroHeight="1"/>
  <cols>
    <col min="1" max="1" width="2.42578125" customWidth="1"/>
    <col min="2" max="2" width="4.42578125" customWidth="1"/>
    <col min="3" max="3" width="20" customWidth="1"/>
    <col min="4" max="7" width="26" customWidth="1"/>
    <col min="8" max="11" width="11.85546875" customWidth="1"/>
    <col min="12" max="12" width="79.5703125" customWidth="1"/>
    <col min="13" max="13" width="11.42578125" customWidth="1"/>
  </cols>
  <sheetData>
    <row r="1" spans="3:3" ht="14.45" customHeight="1"/>
    <row r="2" spans="3:3" ht="14.45" customHeight="1"/>
    <row r="3" spans="3:3" ht="14.45" customHeight="1"/>
    <row r="4" spans="3:3" ht="14.45" customHeight="1"/>
    <row r="5" spans="3:3" ht="18" customHeight="1"/>
    <row r="6" spans="3:3" ht="18" customHeight="1"/>
    <row r="7" spans="3:3" ht="18" customHeight="1"/>
    <row r="8" spans="3:3" ht="18" customHeight="1"/>
    <row r="9" spans="3:3" ht="18" customHeight="1"/>
    <row r="10" spans="3:3" ht="18" customHeight="1"/>
    <row r="11" spans="3:3" ht="18" customHeight="1"/>
    <row r="12" spans="3:3" ht="18" customHeight="1"/>
    <row r="13" spans="3:3" ht="14.45" customHeight="1"/>
    <row r="14" spans="3:3" ht="14.45" customHeight="1"/>
    <row r="15" spans="3:3" ht="14.45" customHeight="1"/>
    <row r="16" spans="3:3" ht="35.25">
      <c r="C16" s="17" t="s">
        <v>137</v>
      </c>
    </row>
    <row r="17" spans="3:12" ht="14.45" customHeight="1"/>
    <row r="18" spans="3:12" ht="15">
      <c r="C18" s="109" t="s">
        <v>226</v>
      </c>
      <c r="D18" s="110"/>
      <c r="E18" s="110"/>
      <c r="F18" s="110"/>
      <c r="G18" s="110"/>
      <c r="H18" s="110"/>
      <c r="I18" s="110"/>
      <c r="J18" s="110"/>
      <c r="K18" s="110"/>
      <c r="L18" s="110"/>
    </row>
    <row r="19" spans="3:12" ht="56.25" customHeight="1">
      <c r="C19" s="110"/>
      <c r="D19" s="110"/>
      <c r="E19" s="110"/>
      <c r="F19" s="110"/>
      <c r="G19" s="110"/>
      <c r="H19" s="110"/>
      <c r="I19" s="110"/>
      <c r="J19" s="110"/>
      <c r="K19" s="110"/>
      <c r="L19" s="110"/>
    </row>
    <row r="20" spans="3:12" ht="44.25" customHeight="1">
      <c r="C20" s="109" t="s">
        <v>277</v>
      </c>
      <c r="D20" s="109"/>
      <c r="E20" s="109"/>
      <c r="F20" s="109"/>
      <c r="G20" s="109"/>
      <c r="H20" s="109"/>
      <c r="I20" s="109"/>
      <c r="J20" s="109"/>
      <c r="K20" s="109"/>
      <c r="L20" s="109"/>
    </row>
    <row r="21" spans="3:12" ht="100.5" customHeight="1">
      <c r="C21" s="51" t="s">
        <v>197</v>
      </c>
      <c r="D21" s="52" t="s">
        <v>198</v>
      </c>
      <c r="E21" s="52" t="s">
        <v>199</v>
      </c>
      <c r="F21" s="52" t="s">
        <v>200</v>
      </c>
      <c r="G21" s="53" t="s">
        <v>189</v>
      </c>
      <c r="H21" s="111" t="s">
        <v>201</v>
      </c>
      <c r="I21" s="111"/>
      <c r="J21" s="111" t="s">
        <v>202</v>
      </c>
      <c r="K21" s="111"/>
      <c r="L21" s="54" t="s">
        <v>191</v>
      </c>
    </row>
    <row r="22" spans="3:12" ht="51" customHeight="1">
      <c r="C22" s="81">
        <f>+'base Solicitudes de Información'!B20</f>
        <v>3622632024</v>
      </c>
      <c r="D22" s="79">
        <f>+'plantilla formula'!E5</f>
        <v>45505</v>
      </c>
      <c r="E22" s="79">
        <f>+'plantilla formula'!P5</f>
        <v>45532</v>
      </c>
      <c r="F22" s="79">
        <f>+'plantilla formula'!H5</f>
        <v>45517.717719907407</v>
      </c>
      <c r="G22" s="79">
        <f>+'plantilla formula'!N5</f>
        <v>45518.627511574072</v>
      </c>
      <c r="H22" s="105">
        <f>+'plantilla formula'!K5</f>
        <v>1</v>
      </c>
      <c r="I22" s="106"/>
      <c r="J22" s="105" t="str">
        <f>+'plantilla formula'!G17</f>
        <v>GESTIONADO</v>
      </c>
      <c r="K22" s="106"/>
      <c r="L22" s="66" t="str">
        <f>+'datos adicionales'!D14</f>
        <v>Se asignó a la entidad con el radicado Orfeo Dadep No. 20244080168182 y se trasladó a la Secretaria Distrital de Ambiente para respuesta  conforme a su competencia</v>
      </c>
    </row>
    <row r="23" spans="3:12" ht="51" customHeight="1">
      <c r="C23" s="81">
        <f>+'base Solicitudes de Información'!B21</f>
        <v>3623242024</v>
      </c>
      <c r="D23" s="79">
        <f>+'plantilla formula'!E6</f>
        <v>45505</v>
      </c>
      <c r="E23" s="79">
        <f>+'plantilla formula'!P6</f>
        <v>45520</v>
      </c>
      <c r="F23" s="79">
        <f>+'plantilla formula'!H6</f>
        <v>45505.486238425925</v>
      </c>
      <c r="G23" s="79">
        <f>+'plantilla formula'!N6</f>
        <v>45518.625405092593</v>
      </c>
      <c r="H23" s="105">
        <f>+'plantilla formula'!K6</f>
        <v>1</v>
      </c>
      <c r="I23" s="106"/>
      <c r="J23" s="105" t="str">
        <f>+'plantilla formula'!G18</f>
        <v>GESTIONADO</v>
      </c>
      <c r="K23" s="106"/>
      <c r="L23" s="66" t="str">
        <f>+'datos adicionales'!D15</f>
        <v>Se asignó a la entidad con el radicado Orfeo Dadep No. 20244080168182 y se trasladó a la Secretaria Distrital de Ambiente para respuesta  conforme a su competencia</v>
      </c>
    </row>
    <row r="24" spans="3:12" ht="51" customHeight="1">
      <c r="C24" s="81">
        <f>+'base Solicitudes de Información'!B22</f>
        <v>3638752024</v>
      </c>
      <c r="D24" s="79">
        <f>+'plantilla formula'!E7</f>
        <v>45506</v>
      </c>
      <c r="E24" s="79">
        <f>+'plantilla formula'!P7</f>
        <v>45524</v>
      </c>
      <c r="F24" s="79">
        <f>+'plantilla formula'!H7</f>
        <v>45506.484444444446</v>
      </c>
      <c r="G24" s="79">
        <f>+'plantilla formula'!N7</f>
        <v>45518.581655092596</v>
      </c>
      <c r="H24" s="105">
        <f>+'plantilla formula'!K7</f>
        <v>1</v>
      </c>
      <c r="I24" s="106"/>
      <c r="J24" s="105" t="str">
        <f>+'plantilla formula'!G19</f>
        <v>GESTIONADO</v>
      </c>
      <c r="K24" s="106"/>
      <c r="L24" s="66" t="str">
        <f>+'datos adicionales'!D16</f>
        <v>Se trasladó  a la Secretaria Distrital de Planeacion -SDP que proceda de conformidad con sus competencias.</v>
      </c>
    </row>
    <row r="25" spans="3:12" ht="51" customHeight="1">
      <c r="C25" s="81">
        <f>+'base Solicitudes de Información'!B23</f>
        <v>3726532024</v>
      </c>
      <c r="D25" s="79">
        <f>+'plantilla formula'!E8</f>
        <v>45515</v>
      </c>
      <c r="E25" s="79">
        <f>+'plantilla formula'!P8</f>
        <v>45530</v>
      </c>
      <c r="F25" s="79">
        <f>+'plantilla formula'!H8</f>
        <v>45515.532986111109</v>
      </c>
      <c r="G25" s="79">
        <f>+'plantilla formula'!N8</f>
        <v>45516.483761574076</v>
      </c>
      <c r="H25" s="105">
        <f>+'plantilla formula'!K8</f>
        <v>1</v>
      </c>
      <c r="I25" s="106"/>
      <c r="J25" s="105" t="str">
        <f>+'plantilla formula'!G20</f>
        <v>GESTIONADO</v>
      </c>
      <c r="K25" s="106"/>
      <c r="L25" s="66" t="str">
        <f>+'datos adicionales'!D17</f>
        <v>Se trasladó  a  la Secretaria Distrital de Gobierno -Alcaldia Local   para que procedan de conformidad con sus competencias.</v>
      </c>
    </row>
    <row r="26" spans="3:12" ht="51" customHeight="1">
      <c r="C26" s="81">
        <f>+'base Solicitudes de Información'!B24</f>
        <v>3912632024</v>
      </c>
      <c r="D26" s="79">
        <f>+'plantilla formula'!E9</f>
        <v>45530</v>
      </c>
      <c r="E26" s="79">
        <f>+'plantilla formula'!P9</f>
        <v>45546</v>
      </c>
      <c r="F26" s="79">
        <f>+'plantilla formula'!H9</f>
        <v>45532.384166666663</v>
      </c>
      <c r="G26" s="79" t="str">
        <f>+'plantilla formula'!N9</f>
        <v xml:space="preserve"> </v>
      </c>
      <c r="H26" s="105">
        <f>+'plantilla formula'!K9</f>
        <v>1</v>
      </c>
      <c r="I26" s="106"/>
      <c r="J26" s="105" t="str">
        <f>+'plantilla formula'!G21</f>
        <v>PENDIENTE</v>
      </c>
      <c r="K26" s="106"/>
      <c r="L26" s="66" t="str">
        <f>+'datos adicionales'!D18</f>
        <v>Se asignó a la entidad con el radicado Orfeo Dadep No. 20244000188522, la petición se encuentra en términos y  en proyección de respuesta.</v>
      </c>
    </row>
    <row r="27" spans="3:12" ht="51" customHeight="1">
      <c r="C27" s="93"/>
      <c r="D27" s="68"/>
      <c r="E27" s="68"/>
      <c r="F27" s="68"/>
      <c r="G27" s="68"/>
      <c r="H27" s="94"/>
      <c r="I27" s="94"/>
      <c r="J27" s="94"/>
      <c r="K27" s="94"/>
      <c r="L27" s="71"/>
    </row>
    <row r="28" spans="3:12" ht="23.25" customHeight="1">
      <c r="C28" s="67"/>
      <c r="D28" s="68"/>
      <c r="E28" s="68"/>
      <c r="F28" s="68"/>
      <c r="G28" s="68"/>
      <c r="H28" s="69"/>
      <c r="I28" s="70"/>
      <c r="J28" s="67"/>
      <c r="K28" s="67"/>
      <c r="L28" s="71"/>
    </row>
    <row r="29" spans="3:12" ht="35.1" customHeight="1">
      <c r="C29" s="108" t="s">
        <v>138</v>
      </c>
      <c r="D29" s="108"/>
      <c r="E29" s="20"/>
      <c r="F29" s="20"/>
      <c r="G29" s="20"/>
      <c r="H29" s="20"/>
      <c r="I29" s="20"/>
      <c r="J29" s="20"/>
      <c r="K29" s="20"/>
      <c r="L29" s="20"/>
    </row>
    <row r="30" spans="3:12" ht="33" customHeight="1">
      <c r="C30" s="110" t="s">
        <v>192</v>
      </c>
      <c r="D30" s="110"/>
      <c r="E30" s="110"/>
      <c r="F30" s="110"/>
      <c r="G30" s="110"/>
      <c r="H30" s="110"/>
      <c r="I30" s="110"/>
      <c r="J30" s="110"/>
      <c r="K30" s="110"/>
      <c r="L30" s="110"/>
    </row>
    <row r="31" spans="3:12" ht="33.75" customHeight="1">
      <c r="C31" s="110"/>
      <c r="D31" s="110"/>
      <c r="E31" s="110"/>
      <c r="F31" s="110"/>
      <c r="G31" s="110"/>
      <c r="H31" s="110"/>
      <c r="I31" s="110"/>
      <c r="J31" s="110"/>
      <c r="K31" s="110"/>
      <c r="L31" s="110"/>
    </row>
    <row r="32" spans="3:12" ht="15">
      <c r="C32" s="18"/>
      <c r="D32" s="18"/>
      <c r="E32" s="18"/>
      <c r="F32" s="18"/>
      <c r="G32" s="18"/>
      <c r="H32" s="18"/>
      <c r="I32" s="18"/>
      <c r="J32" s="18"/>
      <c r="K32" s="18"/>
      <c r="L32" s="18"/>
    </row>
    <row r="33" spans="3:12" ht="89.25" customHeight="1">
      <c r="C33" s="107" t="s">
        <v>193</v>
      </c>
      <c r="D33" s="107"/>
      <c r="E33" s="107"/>
      <c r="F33" s="107"/>
      <c r="G33" s="107"/>
      <c r="H33" s="107"/>
      <c r="I33" s="107"/>
      <c r="J33" s="107"/>
      <c r="K33" s="107"/>
      <c r="L33" s="107"/>
    </row>
    <row r="34" spans="3:12" ht="15">
      <c r="L34" s="35" t="s">
        <v>228</v>
      </c>
    </row>
    <row r="35" spans="3:12" ht="15"/>
    <row r="36" spans="3:12" ht="15" hidden="1"/>
    <row r="37" spans="3:12" ht="14.45" customHeight="1"/>
    <row r="38" spans="3:12" ht="14.45" customHeight="1"/>
    <row r="39" spans="3:12" ht="14.45" customHeight="1"/>
    <row r="40" spans="3:12" ht="14.45" customHeight="1"/>
    <row r="41" spans="3:12" ht="14.45" customHeight="1"/>
    <row r="42" spans="3:12" ht="14.45" customHeight="1"/>
    <row r="43" spans="3:12" ht="14.45" customHeight="1"/>
    <row r="44" spans="3:12" ht="14.45" customHeight="1"/>
    <row r="45" spans="3:12" ht="14.45" customHeight="1"/>
    <row r="46" spans="3:12" ht="14.45" customHeight="1"/>
    <row r="47" spans="3:12" ht="14.45" customHeight="1"/>
  </sheetData>
  <mergeCells count="17">
    <mergeCell ref="J25:K25"/>
    <mergeCell ref="H26:I26"/>
    <mergeCell ref="J26:K26"/>
    <mergeCell ref="C33:L33"/>
    <mergeCell ref="C29:D29"/>
    <mergeCell ref="C18:L19"/>
    <mergeCell ref="C20:L20"/>
    <mergeCell ref="H21:I21"/>
    <mergeCell ref="J21:K21"/>
    <mergeCell ref="H22:I22"/>
    <mergeCell ref="J22:K22"/>
    <mergeCell ref="C30:L31"/>
    <mergeCell ref="H23:I23"/>
    <mergeCell ref="J23:K23"/>
    <mergeCell ref="H24:I24"/>
    <mergeCell ref="J24:K24"/>
    <mergeCell ref="H25:I25"/>
  </mergeCells>
  <phoneticPr fontId="28"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26"/>
  <sheetViews>
    <sheetView topLeftCell="C1" zoomScale="80" zoomScaleNormal="80" workbookViewId="0">
      <pane xSplit="2" ySplit="4" topLeftCell="E5" activePane="bottomRight" state="frozen"/>
      <selection activeCell="C1" sqref="C1"/>
      <selection pane="topRight" activeCell="E1" sqref="E1"/>
      <selection pane="bottomLeft" activeCell="C5" sqref="C5"/>
      <selection pane="bottomRight" activeCell="L6" sqref="L6"/>
    </sheetView>
  </sheetViews>
  <sheetFormatPr baseColWidth="10" defaultColWidth="11.42578125" defaultRowHeight="15"/>
  <cols>
    <col min="1" max="2" width="2.140625" style="12" customWidth="1"/>
    <col min="3" max="3" width="4.42578125" style="33" customWidth="1"/>
    <col min="4" max="4" width="19.42578125" style="12" customWidth="1"/>
    <col min="5" max="5" width="22.5703125" style="12" bestFit="1" customWidth="1"/>
    <col min="6" max="6" width="14" style="12" customWidth="1"/>
    <col min="7" max="7" width="16.85546875" style="12" customWidth="1"/>
    <col min="8" max="8" width="15" style="12" customWidth="1"/>
    <col min="9" max="9" width="20.7109375" style="25" customWidth="1"/>
    <col min="10" max="10" width="15" style="12" bestFit="1" customWidth="1"/>
    <col min="11" max="11" width="22.7109375" style="12" customWidth="1"/>
    <col min="12" max="12" width="26.42578125" style="12" customWidth="1"/>
    <col min="13" max="13" width="36.7109375" style="12" bestFit="1" customWidth="1"/>
    <col min="14" max="14" width="27.140625" style="32" bestFit="1" customWidth="1"/>
    <col min="15" max="18" width="11.42578125" style="12"/>
    <col min="19" max="19" width="11.42578125" style="12" customWidth="1"/>
    <col min="20" max="21" width="14.85546875" style="12" customWidth="1"/>
    <col min="22" max="22" width="5.42578125" style="12" customWidth="1"/>
    <col min="23" max="24" width="10.85546875" style="12" customWidth="1"/>
    <col min="25" max="25" width="14.42578125" style="12" customWidth="1"/>
    <col min="26" max="16384" width="11.42578125" style="12"/>
  </cols>
  <sheetData>
    <row r="1" spans="1:28" ht="23.25">
      <c r="K1" s="88" t="str">
        <f>+Portada!$P$1</f>
        <v>Agosto 2024</v>
      </c>
      <c r="T1" s="24" t="s">
        <v>186</v>
      </c>
      <c r="U1" s="25">
        <f ca="1">TODAY()</f>
        <v>45553</v>
      </c>
    </row>
    <row r="2" spans="1:28" ht="15.75" thickBot="1">
      <c r="T2" s="26"/>
      <c r="U2" s="27"/>
      <c r="Y2" s="30"/>
    </row>
    <row r="3" spans="1:28" s="13" customFormat="1" ht="61.5">
      <c r="B3" s="87" t="s">
        <v>187</v>
      </c>
      <c r="C3" s="34"/>
      <c r="I3" s="36"/>
      <c r="N3" s="37"/>
      <c r="Q3" s="112" t="s">
        <v>188</v>
      </c>
      <c r="R3" s="113"/>
      <c r="S3" s="113"/>
      <c r="T3" s="114"/>
      <c r="W3" s="24"/>
      <c r="X3" s="25"/>
      <c r="Y3" s="12"/>
      <c r="Z3" s="12"/>
      <c r="AA3" s="12"/>
      <c r="AB3" s="12"/>
    </row>
    <row r="4" spans="1:28" ht="48">
      <c r="D4" s="12" t="s">
        <v>0</v>
      </c>
      <c r="E4" s="12" t="s">
        <v>37</v>
      </c>
      <c r="F4" s="12" t="s">
        <v>52</v>
      </c>
      <c r="G4" s="12" t="s">
        <v>93</v>
      </c>
      <c r="H4" s="12" t="s">
        <v>39</v>
      </c>
      <c r="I4" s="25" t="s">
        <v>53</v>
      </c>
      <c r="J4" s="12" t="s">
        <v>54</v>
      </c>
      <c r="K4" s="38" t="s">
        <v>194</v>
      </c>
      <c r="L4" s="38" t="s">
        <v>196</v>
      </c>
      <c r="M4" s="38" t="s">
        <v>39</v>
      </c>
      <c r="N4" s="39" t="s">
        <v>53</v>
      </c>
      <c r="O4" s="38" t="s">
        <v>203</v>
      </c>
      <c r="P4" s="38" t="s">
        <v>195</v>
      </c>
      <c r="Q4" s="38" t="s">
        <v>190</v>
      </c>
      <c r="R4" s="40"/>
      <c r="W4" s="28"/>
      <c r="X4" s="29"/>
      <c r="Y4" s="31" t="s">
        <v>219</v>
      </c>
    </row>
    <row r="5" spans="1:28">
      <c r="C5" s="33">
        <v>1</v>
      </c>
      <c r="D5" s="12">
        <v>3622632024</v>
      </c>
      <c r="E5" s="25">
        <v>45505</v>
      </c>
      <c r="F5" s="25">
        <v>45517.744606481479</v>
      </c>
      <c r="G5" s="12" t="s">
        <v>120</v>
      </c>
      <c r="H5" s="25">
        <v>45517.717719907407</v>
      </c>
      <c r="I5" s="90">
        <v>45518.627511574072</v>
      </c>
      <c r="J5" s="12">
        <v>1</v>
      </c>
      <c r="K5" s="41">
        <f>+J5</f>
        <v>1</v>
      </c>
      <c r="L5" s="42">
        <f>NETWORKDAYS.INTL(H5,F5,1,$Y$5:$Y$23)</f>
        <v>1</v>
      </c>
      <c r="M5" s="43">
        <f>+H5</f>
        <v>45517.717719907407</v>
      </c>
      <c r="N5" s="44">
        <f>+I5</f>
        <v>45518.627511574072</v>
      </c>
      <c r="O5" s="45">
        <v>10</v>
      </c>
      <c r="P5" s="63">
        <f>WORKDAY(M5,O5,Y$5:Y$23)</f>
        <v>45532</v>
      </c>
      <c r="Q5" s="64">
        <f>NETWORKDAYS.INTL(H5,N5,1,Y5:Y23)</f>
        <v>2</v>
      </c>
      <c r="R5" s="15"/>
      <c r="Y5" s="65">
        <v>45292</v>
      </c>
    </row>
    <row r="6" spans="1:28">
      <c r="C6" s="33">
        <v>2</v>
      </c>
      <c r="D6" s="12">
        <v>3623242024</v>
      </c>
      <c r="E6" s="25">
        <v>45505</v>
      </c>
      <c r="F6" s="25">
        <v>45505.575532407405</v>
      </c>
      <c r="G6" s="12" t="s">
        <v>120</v>
      </c>
      <c r="H6" s="25">
        <v>45505.486238425925</v>
      </c>
      <c r="I6" s="90">
        <v>45518.625405092593</v>
      </c>
      <c r="J6" s="12">
        <v>1</v>
      </c>
      <c r="K6" s="41">
        <f t="shared" ref="K6" si="0">+J6</f>
        <v>1</v>
      </c>
      <c r="L6" s="42">
        <f>NETWORKDAYS.INTL(H6,F6,1,$Y$5:$Y$23)</f>
        <v>1</v>
      </c>
      <c r="M6" s="43">
        <f t="shared" ref="M6" si="1">+H6</f>
        <v>45505.486238425925</v>
      </c>
      <c r="N6" s="44">
        <f t="shared" ref="N6" si="2">+I6</f>
        <v>45518.625405092593</v>
      </c>
      <c r="O6" s="45">
        <v>10</v>
      </c>
      <c r="P6" s="63">
        <f>WORKDAY(M6,O6,Y$5:Y$23)</f>
        <v>45520</v>
      </c>
      <c r="Q6" s="64">
        <f>NETWORKDAYS.INTL(H6,N6,1,Y24:Y26)</f>
        <v>10</v>
      </c>
      <c r="R6" s="14"/>
      <c r="Y6" s="65">
        <v>45299</v>
      </c>
    </row>
    <row r="7" spans="1:28">
      <c r="C7" s="33">
        <v>3</v>
      </c>
      <c r="D7" s="12">
        <v>3638752024</v>
      </c>
      <c r="E7" s="25">
        <v>45506</v>
      </c>
      <c r="F7" s="25">
        <v>45506.522881944446</v>
      </c>
      <c r="G7" s="12" t="s">
        <v>120</v>
      </c>
      <c r="H7" s="25">
        <v>45506.484444444446</v>
      </c>
      <c r="I7" s="90">
        <v>45518.581655092596</v>
      </c>
      <c r="J7" s="12">
        <v>1</v>
      </c>
      <c r="K7" s="41">
        <f t="shared" ref="K7:K9" si="3">+J7</f>
        <v>1</v>
      </c>
      <c r="L7" s="42">
        <f t="shared" ref="L7:L9" si="4">NETWORKDAYS.INTL(H7,F7,1,$Y$5:$Y$23)</f>
        <v>1</v>
      </c>
      <c r="M7" s="43">
        <f t="shared" ref="M7:M9" si="5">+H7</f>
        <v>45506.484444444446</v>
      </c>
      <c r="N7" s="44">
        <f t="shared" ref="N7:N9" si="6">+I7</f>
        <v>45518.581655092596</v>
      </c>
      <c r="O7" s="45">
        <v>10</v>
      </c>
      <c r="P7" s="63">
        <f t="shared" ref="P7:P9" si="7">WORKDAY(M7,O7,Y$5:Y$23)</f>
        <v>45524</v>
      </c>
      <c r="Q7" s="64">
        <f t="shared" ref="Q7:Q8" si="8">NETWORKDAYS.INTL(H7,N7,1,Y25:Y27)</f>
        <v>9</v>
      </c>
      <c r="R7" s="15"/>
      <c r="Y7" s="65">
        <v>45376</v>
      </c>
    </row>
    <row r="8" spans="1:28">
      <c r="C8" s="33">
        <v>4</v>
      </c>
      <c r="D8" s="12">
        <v>3726532024</v>
      </c>
      <c r="E8" s="25">
        <v>45515</v>
      </c>
      <c r="F8" s="25">
        <v>45516.254016203704</v>
      </c>
      <c r="G8" s="12" t="s">
        <v>120</v>
      </c>
      <c r="H8" s="25">
        <v>45515.532986111109</v>
      </c>
      <c r="I8" s="90">
        <v>45516.483761574076</v>
      </c>
      <c r="J8" s="12">
        <v>1</v>
      </c>
      <c r="K8" s="41">
        <f t="shared" si="3"/>
        <v>1</v>
      </c>
      <c r="L8" s="42">
        <f t="shared" si="4"/>
        <v>1</v>
      </c>
      <c r="M8" s="43">
        <f t="shared" si="5"/>
        <v>45515.532986111109</v>
      </c>
      <c r="N8" s="44">
        <f t="shared" si="6"/>
        <v>45516.483761574076</v>
      </c>
      <c r="O8" s="45">
        <v>10</v>
      </c>
      <c r="P8" s="63">
        <f t="shared" si="7"/>
        <v>45530</v>
      </c>
      <c r="Q8" s="64">
        <f t="shared" si="8"/>
        <v>1</v>
      </c>
      <c r="R8" s="15"/>
      <c r="Y8" s="65">
        <v>45379</v>
      </c>
    </row>
    <row r="9" spans="1:28" s="47" customFormat="1">
      <c r="C9" s="33">
        <v>5</v>
      </c>
      <c r="D9" s="12">
        <v>3912632024</v>
      </c>
      <c r="E9" s="25">
        <v>45530</v>
      </c>
      <c r="F9" s="25">
        <v>45532.570555555554</v>
      </c>
      <c r="G9" s="12" t="s">
        <v>152</v>
      </c>
      <c r="H9" s="25">
        <v>45532.384166666663</v>
      </c>
      <c r="I9" s="12" t="s">
        <v>113</v>
      </c>
      <c r="J9" s="12">
        <v>1</v>
      </c>
      <c r="K9" s="41">
        <f t="shared" si="3"/>
        <v>1</v>
      </c>
      <c r="L9" s="42">
        <f t="shared" si="4"/>
        <v>1</v>
      </c>
      <c r="M9" s="43">
        <f t="shared" si="5"/>
        <v>45532.384166666663</v>
      </c>
      <c r="N9" s="44" t="str">
        <f t="shared" si="6"/>
        <v xml:space="preserve"> </v>
      </c>
      <c r="O9" s="45">
        <v>10</v>
      </c>
      <c r="P9" s="63">
        <f t="shared" si="7"/>
        <v>45546</v>
      </c>
      <c r="Q9" s="64">
        <v>0</v>
      </c>
      <c r="R9" s="48"/>
      <c r="Y9" s="65">
        <v>45380</v>
      </c>
    </row>
    <row r="10" spans="1:28" s="47" customFormat="1">
      <c r="C10" s="33">
        <v>6</v>
      </c>
      <c r="D10"/>
      <c r="E10"/>
      <c r="F10"/>
      <c r="G10"/>
      <c r="H10"/>
      <c r="I10"/>
      <c r="J10"/>
      <c r="K10" s="41"/>
      <c r="L10" s="42"/>
      <c r="M10" s="43"/>
      <c r="N10" s="44"/>
      <c r="O10" s="45"/>
      <c r="P10" s="63"/>
      <c r="Q10" s="64"/>
      <c r="Y10" s="65">
        <v>45382</v>
      </c>
    </row>
    <row r="11" spans="1:28" s="47" customFormat="1">
      <c r="A11" s="12"/>
      <c r="B11" s="12"/>
      <c r="C11" s="33">
        <v>7</v>
      </c>
      <c r="D11"/>
      <c r="E11"/>
      <c r="F11"/>
      <c r="G11"/>
      <c r="H11"/>
      <c r="I11"/>
      <c r="J11"/>
      <c r="K11" s="41"/>
      <c r="L11" s="42"/>
      <c r="M11" s="43"/>
      <c r="N11" s="44"/>
      <c r="O11" s="45"/>
      <c r="P11" s="63"/>
      <c r="Q11" s="64"/>
      <c r="R11" s="12"/>
      <c r="S11" s="12"/>
      <c r="Y11" s="65">
        <v>45413</v>
      </c>
    </row>
    <row r="12" spans="1:28" s="47" customFormat="1">
      <c r="A12" s="12"/>
      <c r="B12" s="12"/>
      <c r="C12" s="33">
        <v>8</v>
      </c>
      <c r="D12"/>
      <c r="E12"/>
      <c r="F12"/>
      <c r="G12"/>
      <c r="H12"/>
      <c r="I12"/>
      <c r="J12"/>
      <c r="K12" s="41"/>
      <c r="L12" s="42"/>
      <c r="M12" s="43"/>
      <c r="N12" s="44"/>
      <c r="O12" s="45"/>
      <c r="P12" s="63"/>
      <c r="Q12" s="64"/>
      <c r="R12" s="12"/>
      <c r="S12" s="12"/>
      <c r="Y12" s="65">
        <v>45425</v>
      </c>
    </row>
    <row r="13" spans="1:28">
      <c r="C13" s="33">
        <v>9</v>
      </c>
      <c r="D13"/>
      <c r="E13"/>
      <c r="F13"/>
      <c r="G13"/>
      <c r="H13"/>
      <c r="I13"/>
      <c r="J13"/>
      <c r="K13" s="41"/>
      <c r="L13" s="42"/>
      <c r="M13" s="43"/>
      <c r="N13" s="44"/>
      <c r="O13" s="45"/>
      <c r="P13" s="63"/>
      <c r="Q13" s="64"/>
      <c r="Y13" s="65">
        <v>45446</v>
      </c>
    </row>
    <row r="14" spans="1:28">
      <c r="D14"/>
      <c r="E14"/>
      <c r="F14"/>
      <c r="G14"/>
      <c r="H14"/>
      <c r="I14"/>
      <c r="J14"/>
      <c r="K14" s="41"/>
      <c r="L14" s="42"/>
      <c r="M14" s="43"/>
      <c r="N14" s="44"/>
      <c r="O14" s="45"/>
      <c r="P14" s="63"/>
      <c r="Q14" s="46"/>
      <c r="Y14" s="65">
        <v>45453</v>
      </c>
    </row>
    <row r="15" spans="1:28">
      <c r="Y15" s="65">
        <v>45474</v>
      </c>
    </row>
    <row r="16" spans="1:28">
      <c r="D16" s="12" t="s">
        <v>0</v>
      </c>
      <c r="E16" s="12" t="s">
        <v>37</v>
      </c>
      <c r="F16" s="12" t="s">
        <v>52</v>
      </c>
      <c r="G16" s="12" t="s">
        <v>93</v>
      </c>
      <c r="H16" s="12" t="s">
        <v>39</v>
      </c>
      <c r="I16" s="25" t="s">
        <v>53</v>
      </c>
      <c r="J16" s="12" t="s">
        <v>54</v>
      </c>
      <c r="K16" s="60" t="s">
        <v>83</v>
      </c>
      <c r="L16" s="60" t="s">
        <v>82</v>
      </c>
      <c r="M16" s="12" t="s">
        <v>16</v>
      </c>
      <c r="N16" s="86" t="s">
        <v>211</v>
      </c>
      <c r="Y16" s="65">
        <v>45493</v>
      </c>
    </row>
    <row r="17" spans="2:25">
      <c r="C17" s="33">
        <v>1</v>
      </c>
      <c r="D17" s="12">
        <v>3622632024</v>
      </c>
      <c r="E17" s="25">
        <v>45505</v>
      </c>
      <c r="F17" s="25">
        <v>45517.744606481479</v>
      </c>
      <c r="G17" s="12" t="s">
        <v>120</v>
      </c>
      <c r="H17" s="25">
        <v>45517.717719907407</v>
      </c>
      <c r="I17" s="25">
        <v>45518.627511574072</v>
      </c>
      <c r="J17" s="12">
        <v>1</v>
      </c>
      <c r="K17" s="12" t="s">
        <v>101</v>
      </c>
      <c r="L17" s="12" t="s">
        <v>241</v>
      </c>
      <c r="M17" s="12" t="s">
        <v>231</v>
      </c>
      <c r="N17" s="83" t="s">
        <v>216</v>
      </c>
      <c r="O17" s="59"/>
      <c r="Y17" s="65">
        <v>45511</v>
      </c>
    </row>
    <row r="18" spans="2:25">
      <c r="C18" s="33">
        <v>2</v>
      </c>
      <c r="D18" s="12">
        <v>3623242024</v>
      </c>
      <c r="E18" s="25">
        <v>45505</v>
      </c>
      <c r="F18" s="25">
        <v>45505.575532407405</v>
      </c>
      <c r="G18" s="12" t="s">
        <v>120</v>
      </c>
      <c r="H18" s="25">
        <v>45505.486238425925</v>
      </c>
      <c r="I18" s="25">
        <v>45518.625405092593</v>
      </c>
      <c r="J18" s="12">
        <v>1</v>
      </c>
      <c r="K18" s="12" t="s">
        <v>101</v>
      </c>
      <c r="L18" s="12" t="s">
        <v>241</v>
      </c>
      <c r="M18" s="12" t="s">
        <v>231</v>
      </c>
      <c r="N18" s="92" t="s">
        <v>216</v>
      </c>
      <c r="O18" s="85"/>
      <c r="Y18" s="65">
        <v>45523</v>
      </c>
    </row>
    <row r="19" spans="2:25">
      <c r="C19" s="33">
        <v>3</v>
      </c>
      <c r="D19" s="12">
        <v>3638752024</v>
      </c>
      <c r="E19" s="25">
        <v>45506</v>
      </c>
      <c r="F19" s="25">
        <v>45506.522881944446</v>
      </c>
      <c r="G19" s="12" t="s">
        <v>120</v>
      </c>
      <c r="H19" s="25">
        <v>45506.484444444446</v>
      </c>
      <c r="I19" s="25">
        <v>45518.581655092596</v>
      </c>
      <c r="J19" s="12">
        <v>1</v>
      </c>
      <c r="K19" s="12" t="s">
        <v>101</v>
      </c>
      <c r="L19" s="12" t="s">
        <v>162</v>
      </c>
      <c r="M19" s="12" t="s">
        <v>155</v>
      </c>
      <c r="N19" s="84" t="s">
        <v>155</v>
      </c>
      <c r="Y19" s="65">
        <v>45579</v>
      </c>
    </row>
    <row r="20" spans="2:25">
      <c r="C20" s="33">
        <v>4</v>
      </c>
      <c r="D20" s="12">
        <v>3726532024</v>
      </c>
      <c r="E20" s="25">
        <v>45515</v>
      </c>
      <c r="F20" s="25">
        <v>45516.254016203704</v>
      </c>
      <c r="G20" s="12" t="s">
        <v>120</v>
      </c>
      <c r="H20" s="25">
        <v>45515.532986111109</v>
      </c>
      <c r="I20" s="25">
        <v>45516.483761574076</v>
      </c>
      <c r="J20" s="12">
        <v>1</v>
      </c>
      <c r="K20" s="12" t="s">
        <v>101</v>
      </c>
      <c r="L20" s="12" t="s">
        <v>179</v>
      </c>
      <c r="M20" s="12" t="s">
        <v>155</v>
      </c>
      <c r="N20" s="84" t="s">
        <v>155</v>
      </c>
      <c r="Y20" s="65">
        <v>45600</v>
      </c>
    </row>
    <row r="21" spans="2:25">
      <c r="B21" s="47"/>
      <c r="C21" s="33">
        <v>5</v>
      </c>
      <c r="D21" s="12">
        <v>3912632024</v>
      </c>
      <c r="E21" s="25">
        <v>45530</v>
      </c>
      <c r="F21" s="25">
        <v>45532.570555555554</v>
      </c>
      <c r="G21" s="12" t="s">
        <v>152</v>
      </c>
      <c r="H21" s="25">
        <v>45532.384166666663</v>
      </c>
      <c r="I21" s="25" t="s">
        <v>113</v>
      </c>
      <c r="J21" s="12">
        <v>1</v>
      </c>
      <c r="K21" s="12" t="s">
        <v>227</v>
      </c>
      <c r="L21" s="12" t="s">
        <v>227</v>
      </c>
      <c r="M21" s="12" t="s">
        <v>150</v>
      </c>
      <c r="N21" s="84" t="s">
        <v>276</v>
      </c>
      <c r="Y21" s="65">
        <v>45607</v>
      </c>
    </row>
    <row r="22" spans="2:25">
      <c r="B22" s="47"/>
      <c r="C22" s="33">
        <v>6</v>
      </c>
      <c r="D22"/>
      <c r="E22"/>
      <c r="F22"/>
      <c r="G22"/>
      <c r="H22"/>
      <c r="I22"/>
      <c r="J22"/>
      <c r="K22"/>
      <c r="L22"/>
      <c r="M22"/>
      <c r="Y22" s="65">
        <v>45634</v>
      </c>
    </row>
    <row r="23" spans="2:25">
      <c r="C23" s="33">
        <v>7</v>
      </c>
      <c r="D23"/>
      <c r="E23"/>
      <c r="F23"/>
      <c r="G23"/>
      <c r="H23"/>
      <c r="I23"/>
      <c r="J23"/>
      <c r="K23"/>
      <c r="L23"/>
      <c r="M23"/>
      <c r="Y23" s="65">
        <v>45651</v>
      </c>
    </row>
    <row r="24" spans="2:25">
      <c r="C24" s="33">
        <v>8</v>
      </c>
      <c r="D24"/>
      <c r="E24"/>
      <c r="F24"/>
      <c r="G24"/>
      <c r="H24"/>
      <c r="I24"/>
      <c r="J24"/>
      <c r="K24"/>
      <c r="L24"/>
      <c r="M24"/>
    </row>
    <row r="25" spans="2:25">
      <c r="C25" s="33">
        <v>9</v>
      </c>
      <c r="D25"/>
      <c r="E25"/>
      <c r="F25"/>
      <c r="G25"/>
      <c r="H25"/>
      <c r="I25"/>
      <c r="J25"/>
      <c r="K25"/>
      <c r="L25"/>
      <c r="M25"/>
    </row>
    <row r="26" spans="2:25">
      <c r="D26"/>
      <c r="E26"/>
      <c r="F26"/>
      <c r="G26"/>
      <c r="H26"/>
      <c r="I26"/>
      <c r="J26"/>
      <c r="K26"/>
      <c r="L26"/>
      <c r="M26"/>
    </row>
  </sheetData>
  <mergeCells count="1">
    <mergeCell ref="Q3:T3"/>
  </mergeCells>
  <phoneticPr fontId="28" type="noConversion"/>
  <pageMargins left="0.7" right="0.7" top="0.75" bottom="0.75" header="0.3" footer="0.3"/>
  <pageSetup paperSize="9" orientation="portrait"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7C7B-266A-4980-BF16-4840BC4E7737}">
  <dimension ref="A2:D45"/>
  <sheetViews>
    <sheetView topLeftCell="A15" zoomScale="60" zoomScaleNormal="60" workbookViewId="0">
      <selection activeCell="D19" sqref="D19"/>
    </sheetView>
  </sheetViews>
  <sheetFormatPr baseColWidth="10" defaultRowHeight="15"/>
  <cols>
    <col min="1" max="1" width="37.28515625" style="50" bestFit="1" customWidth="1"/>
    <col min="2" max="2" width="59" style="23" bestFit="1" customWidth="1"/>
    <col min="3" max="3" width="93" style="1" bestFit="1" customWidth="1"/>
    <col min="4" max="4" width="61.140625" style="50" customWidth="1"/>
  </cols>
  <sheetData>
    <row r="2" spans="1:4" ht="21">
      <c r="A2" s="74" t="s">
        <v>220</v>
      </c>
    </row>
    <row r="3" spans="1:4" ht="30">
      <c r="A3" s="56" t="s">
        <v>212</v>
      </c>
      <c r="B3" s="72" t="s">
        <v>214</v>
      </c>
      <c r="C3"/>
    </row>
    <row r="4" spans="1:4">
      <c r="A4" s="91" t="s">
        <v>231</v>
      </c>
      <c r="B4" s="23">
        <v>1</v>
      </c>
      <c r="C4"/>
    </row>
    <row r="5" spans="1:4">
      <c r="A5" s="49" t="s">
        <v>213</v>
      </c>
      <c r="B5" s="23">
        <v>1</v>
      </c>
      <c r="C5"/>
    </row>
    <row r="6" spans="1:4">
      <c r="A6"/>
      <c r="B6"/>
    </row>
    <row r="7" spans="1:4">
      <c r="A7" s="49"/>
    </row>
    <row r="8" spans="1:4">
      <c r="A8" s="49"/>
    </row>
    <row r="9" spans="1:4">
      <c r="A9" s="49"/>
    </row>
    <row r="10" spans="1:4">
      <c r="A10" s="49"/>
    </row>
    <row r="11" spans="1:4">
      <c r="A11"/>
    </row>
    <row r="12" spans="1:4" ht="21">
      <c r="A12" s="74" t="s">
        <v>221</v>
      </c>
    </row>
    <row r="13" spans="1:4">
      <c r="A13" s="57" t="s">
        <v>0</v>
      </c>
      <c r="B13" s="73" t="s">
        <v>16</v>
      </c>
      <c r="C13" s="58" t="s">
        <v>62</v>
      </c>
      <c r="D13" s="75" t="s">
        <v>215</v>
      </c>
    </row>
    <row r="14" spans="1:4" ht="180">
      <c r="A14" s="55">
        <v>3622632024</v>
      </c>
      <c r="B14" s="1" t="s">
        <v>231</v>
      </c>
      <c r="C14" s="77" t="s">
        <v>236</v>
      </c>
      <c r="D14" s="50" t="s">
        <v>273</v>
      </c>
    </row>
    <row r="15" spans="1:4" ht="150">
      <c r="A15" s="55">
        <v>3623242024</v>
      </c>
      <c r="B15" s="1" t="s">
        <v>231</v>
      </c>
      <c r="C15" s="77" t="s">
        <v>245</v>
      </c>
      <c r="D15" s="50" t="s">
        <v>273</v>
      </c>
    </row>
    <row r="16" spans="1:4" ht="90">
      <c r="A16" s="55">
        <v>3638752024</v>
      </c>
      <c r="B16" s="1" t="s">
        <v>155</v>
      </c>
      <c r="C16" s="77" t="s">
        <v>248</v>
      </c>
      <c r="D16" s="76" t="s">
        <v>274</v>
      </c>
    </row>
    <row r="17" spans="1:4" ht="195">
      <c r="A17" s="55">
        <v>3726532024</v>
      </c>
      <c r="B17" s="1" t="s">
        <v>155</v>
      </c>
      <c r="C17" s="77" t="s">
        <v>255</v>
      </c>
      <c r="D17" s="76" t="s">
        <v>275</v>
      </c>
    </row>
    <row r="18" spans="1:4" ht="135">
      <c r="A18" s="55">
        <v>3912632024</v>
      </c>
      <c r="B18" s="1" t="s">
        <v>150</v>
      </c>
      <c r="C18" s="77" t="s">
        <v>269</v>
      </c>
      <c r="D18" s="76" t="s">
        <v>280</v>
      </c>
    </row>
    <row r="19" spans="1:4">
      <c r="A19"/>
      <c r="B19"/>
      <c r="C19"/>
      <c r="D19" s="76"/>
    </row>
    <row r="20" spans="1:4" ht="45">
      <c r="A20"/>
      <c r="B20"/>
      <c r="C20"/>
      <c r="D20" s="76" t="s">
        <v>223</v>
      </c>
    </row>
    <row r="21" spans="1:4" ht="45">
      <c r="A21"/>
      <c r="C21"/>
      <c r="D21" s="76" t="s">
        <v>224</v>
      </c>
    </row>
    <row r="22" spans="1:4" ht="30">
      <c r="A22"/>
      <c r="C22"/>
      <c r="D22" s="76" t="s">
        <v>225</v>
      </c>
    </row>
    <row r="23" spans="1:4">
      <c r="A23"/>
      <c r="C23"/>
    </row>
    <row r="24" spans="1:4">
      <c r="A24" s="55"/>
    </row>
    <row r="25" spans="1:4">
      <c r="A25" s="55"/>
    </row>
    <row r="26" spans="1:4">
      <c r="A26" s="55"/>
    </row>
    <row r="27" spans="1:4">
      <c r="A27" s="55"/>
    </row>
    <row r="28" spans="1:4">
      <c r="A28" s="55"/>
    </row>
    <row r="29" spans="1:4">
      <c r="A29" s="55"/>
    </row>
    <row r="30" spans="1:4">
      <c r="A30" s="55"/>
    </row>
    <row r="31" spans="1:4">
      <c r="A31" s="55"/>
    </row>
    <row r="32" spans="1:4">
      <c r="A32" s="55"/>
    </row>
    <row r="33" spans="1:1">
      <c r="A33" s="55"/>
    </row>
    <row r="34" spans="1:1">
      <c r="A34" s="55"/>
    </row>
    <row r="35" spans="1:1">
      <c r="A35" s="55"/>
    </row>
    <row r="36" spans="1:1">
      <c r="A36" s="55"/>
    </row>
    <row r="37" spans="1:1">
      <c r="A37" s="55"/>
    </row>
    <row r="38" spans="1:1">
      <c r="A38" s="55"/>
    </row>
    <row r="39" spans="1:1">
      <c r="A39" s="55"/>
    </row>
    <row r="40" spans="1:1">
      <c r="A40" s="55"/>
    </row>
    <row r="41" spans="1:1">
      <c r="A41" s="55"/>
    </row>
    <row r="42" spans="1:1">
      <c r="A42" s="55"/>
    </row>
    <row r="43" spans="1:1">
      <c r="A43" s="55"/>
    </row>
    <row r="44" spans="1:1">
      <c r="A44" s="55"/>
    </row>
    <row r="45" spans="1:1">
      <c r="A45" s="5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C16" sqref="C16"/>
    </sheetView>
  </sheetViews>
  <sheetFormatPr baseColWidth="10" defaultColWidth="11.42578125" defaultRowHeight="15" customHeight="1"/>
  <cols>
    <col min="1" max="1" width="22.5703125" customWidth="1"/>
    <col min="2" max="2" width="31.5703125" bestFit="1" customWidth="1"/>
    <col min="4" max="4" width="17" customWidth="1"/>
    <col min="5" max="5" width="32.5703125" customWidth="1"/>
    <col min="6" max="6" width="40.42578125" customWidth="1"/>
    <col min="7" max="8" width="32.140625" bestFit="1" customWidth="1"/>
    <col min="9" max="9" width="14.42578125" bestFit="1" customWidth="1"/>
    <col min="10" max="10" width="19.5703125" customWidth="1"/>
    <col min="12" max="12" width="13.42578125" customWidth="1"/>
    <col min="13" max="13" width="19.42578125" customWidth="1"/>
    <col min="14" max="14" width="16.42578125" customWidth="1"/>
    <col min="16" max="16" width="14.5703125" customWidth="1"/>
    <col min="17" max="17" width="22.42578125" customWidth="1"/>
    <col min="18" max="18" width="21.140625" customWidth="1"/>
    <col min="19" max="19" width="21.42578125" customWidth="1"/>
    <col min="21" max="21" width="19.42578125" customWidth="1"/>
    <col min="22" max="22" width="18.85546875" customWidth="1"/>
    <col min="23" max="23" width="12" customWidth="1"/>
    <col min="25" max="25" width="19.42578125" customWidth="1"/>
    <col min="26" max="26" width="21.140625" customWidth="1"/>
    <col min="27" max="27" width="25.140625" customWidth="1"/>
    <col min="29" max="29" width="16.42578125" customWidth="1"/>
    <col min="31" max="31" width="23.85546875" customWidth="1"/>
    <col min="32" max="32" width="19.140625" customWidth="1"/>
    <col min="33" max="33" width="20.85546875" customWidth="1"/>
    <col min="34" max="34" width="21.5703125" customWidth="1"/>
    <col min="35" max="35" width="23.42578125" customWidth="1"/>
    <col min="36" max="36" width="21.5703125" customWidth="1"/>
    <col min="37" max="37" width="33.42578125" customWidth="1"/>
    <col min="38" max="38" width="31.5703125" customWidth="1"/>
    <col min="39" max="40" width="15.42578125" style="5" customWidth="1"/>
    <col min="41" max="41" width="18" style="5" customWidth="1"/>
    <col min="42" max="42" width="22" style="5" customWidth="1"/>
    <col min="43" max="43" width="25.5703125" customWidth="1"/>
    <col min="44" max="44" width="23.42578125" style="5" customWidth="1"/>
    <col min="45" max="45" width="25.42578125" style="5" customWidth="1"/>
    <col min="46" max="46" width="26.42578125" style="5" customWidth="1"/>
    <col min="47" max="47" width="26.5703125" style="5" customWidth="1"/>
    <col min="48" max="48" width="27.42578125" style="5" customWidth="1"/>
    <col min="49" max="49" width="26.42578125" style="5" customWidth="1"/>
    <col min="50" max="50" width="19.85546875" style="5" customWidth="1"/>
    <col min="51" max="51" width="24.85546875" customWidth="1"/>
    <col min="52" max="52" width="24" customWidth="1"/>
    <col min="53" max="53" width="21.85546875" style="5" customWidth="1"/>
    <col min="54" max="54" width="18.85546875" style="5" customWidth="1"/>
    <col min="55" max="55" width="13.85546875" style="5" customWidth="1"/>
    <col min="56" max="56" width="13.85546875" customWidth="1"/>
    <col min="57" max="57" width="18.42578125" customWidth="1"/>
    <col min="59" max="59" width="22.85546875" customWidth="1"/>
    <col min="60" max="60" width="19.42578125" style="5" customWidth="1"/>
    <col min="61" max="61" width="20" customWidth="1"/>
    <col min="62" max="62" width="26.85546875" customWidth="1"/>
    <col min="63" max="63" width="13.42578125" customWidth="1"/>
    <col min="64" max="64" width="16.140625" customWidth="1"/>
    <col min="65" max="65" width="14.42578125" customWidth="1"/>
    <col min="66" max="66" width="20.85546875" customWidth="1"/>
    <col min="67" max="67" width="14" customWidth="1"/>
    <col min="68" max="68" width="17.42578125" customWidth="1"/>
    <col min="69" max="69" width="19.42578125" customWidth="1"/>
    <col min="70" max="70" width="20.42578125" customWidth="1"/>
    <col min="71" max="71" width="21.42578125" customWidth="1"/>
    <col min="72" max="72" width="23.5703125" customWidth="1"/>
    <col min="73" max="73" width="24.85546875" customWidth="1"/>
    <col min="74" max="74" width="30.5703125" customWidth="1"/>
    <col min="75" max="75" width="25.5703125" customWidth="1"/>
    <col min="76" max="76" width="20.42578125" customWidth="1"/>
    <col min="77" max="77" width="32.140625" customWidth="1"/>
    <col min="78" max="78" width="24.42578125" customWidth="1"/>
    <col min="79" max="79" width="19.42578125" customWidth="1"/>
    <col min="80" max="80" width="21.42578125" customWidth="1"/>
    <col min="81" max="81" width="22.140625" customWidth="1"/>
    <col min="82" max="82" width="18.85546875" customWidth="1"/>
    <col min="83" max="83" width="24.140625" customWidth="1"/>
    <col min="84" max="84" width="19.5703125" customWidth="1"/>
    <col min="85" max="85" width="21.140625" customWidth="1"/>
    <col min="86" max="86" width="20.5703125" customWidth="1"/>
    <col min="87" max="87" width="16.5703125" customWidth="1"/>
    <col min="88" max="88" width="17" customWidth="1"/>
    <col min="91" max="91" width="16.5703125" customWidth="1"/>
    <col min="92" max="92" width="20.42578125" customWidth="1"/>
    <col min="93" max="93" width="22.42578125" customWidth="1"/>
    <col min="94" max="94" width="14.140625" customWidth="1"/>
    <col min="95" max="95" width="24.85546875" customWidth="1"/>
    <col min="96" max="96" width="19.5703125" customWidth="1"/>
    <col min="97" max="97" width="21.140625" customWidth="1"/>
    <col min="98" max="98" width="30.140625" customWidth="1"/>
    <col min="99" max="99" width="17.42578125" customWidth="1"/>
  </cols>
  <sheetData>
    <row r="1" spans="1:102">
      <c r="A1" t="s">
        <v>0</v>
      </c>
      <c r="B1" t="s">
        <v>147</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77</v>
      </c>
      <c r="CB1" t="s">
        <v>78</v>
      </c>
      <c r="CC1" t="s">
        <v>79</v>
      </c>
      <c r="CD1" t="s">
        <v>80</v>
      </c>
      <c r="CE1" t="s">
        <v>81</v>
      </c>
      <c r="CF1" t="s">
        <v>82</v>
      </c>
      <c r="CG1" t="s">
        <v>83</v>
      </c>
      <c r="CH1" t="s">
        <v>84</v>
      </c>
      <c r="CI1" t="s">
        <v>85</v>
      </c>
      <c r="CJ1" t="s">
        <v>86</v>
      </c>
      <c r="CK1" t="s">
        <v>87</v>
      </c>
      <c r="CL1" t="s">
        <v>88</v>
      </c>
      <c r="CM1" t="s">
        <v>89</v>
      </c>
      <c r="CN1" t="s">
        <v>90</v>
      </c>
      <c r="CO1" t="s">
        <v>91</v>
      </c>
      <c r="CP1" t="s">
        <v>92</v>
      </c>
      <c r="CQ1" t="s">
        <v>93</v>
      </c>
      <c r="CR1" t="s">
        <v>94</v>
      </c>
      <c r="CS1" t="s">
        <v>95</v>
      </c>
      <c r="CT1" t="s">
        <v>96</v>
      </c>
      <c r="CU1" t="s">
        <v>97</v>
      </c>
      <c r="CV1" t="s">
        <v>98</v>
      </c>
    </row>
    <row r="2" spans="1:102">
      <c r="A2">
        <v>423</v>
      </c>
      <c r="B2">
        <v>4200732021</v>
      </c>
      <c r="C2" t="s">
        <v>99</v>
      </c>
      <c r="D2" t="s">
        <v>100</v>
      </c>
      <c r="E2" t="s">
        <v>101</v>
      </c>
      <c r="F2" t="s">
        <v>102</v>
      </c>
      <c r="G2" t="s">
        <v>103</v>
      </c>
      <c r="I2" t="s">
        <v>104</v>
      </c>
      <c r="J2" t="s">
        <v>105</v>
      </c>
      <c r="K2" t="s">
        <v>106</v>
      </c>
      <c r="L2" t="s">
        <v>153</v>
      </c>
      <c r="M2" t="s">
        <v>107</v>
      </c>
      <c r="O2" t="s">
        <v>121</v>
      </c>
      <c r="P2" t="s">
        <v>108</v>
      </c>
      <c r="Q2" t="s">
        <v>149</v>
      </c>
      <c r="R2" t="s">
        <v>129</v>
      </c>
      <c r="S2" t="s">
        <v>129</v>
      </c>
      <c r="T2" t="s">
        <v>181</v>
      </c>
      <c r="U2" t="s">
        <v>110</v>
      </c>
      <c r="W2" t="s">
        <v>111</v>
      </c>
      <c r="X2" t="s">
        <v>111</v>
      </c>
      <c r="Y2" t="s">
        <v>111</v>
      </c>
      <c r="AB2" t="s">
        <v>111</v>
      </c>
      <c r="AI2">
        <v>-74074154498</v>
      </c>
      <c r="AJ2">
        <v>469488655999999</v>
      </c>
      <c r="AM2" s="5">
        <v>44559</v>
      </c>
      <c r="AN2" s="5">
        <v>44560</v>
      </c>
      <c r="AO2" s="7">
        <v>44559.565995370373</v>
      </c>
      <c r="AP2" s="5">
        <v>44560</v>
      </c>
      <c r="AR2" t="s">
        <v>113</v>
      </c>
      <c r="AS2" t="s">
        <v>113</v>
      </c>
      <c r="AT2" t="s">
        <v>113</v>
      </c>
      <c r="AU2" t="s">
        <v>113</v>
      </c>
      <c r="AV2" t="s">
        <v>113</v>
      </c>
      <c r="AW2" t="s">
        <v>113</v>
      </c>
      <c r="AX2" s="5">
        <v>44588</v>
      </c>
      <c r="AY2">
        <v>20</v>
      </c>
      <c r="BA2" t="s">
        <v>113</v>
      </c>
      <c r="BB2" s="7">
        <v>44559.597314814811</v>
      </c>
      <c r="BC2" t="s">
        <v>113</v>
      </c>
      <c r="BD2">
        <v>1</v>
      </c>
      <c r="BE2">
        <v>0</v>
      </c>
      <c r="BF2" t="s">
        <v>114</v>
      </c>
      <c r="BG2" t="s">
        <v>10</v>
      </c>
      <c r="BH2" s="5">
        <v>44561</v>
      </c>
      <c r="BI2">
        <v>1</v>
      </c>
      <c r="BJ2">
        <v>0</v>
      </c>
      <c r="BK2" t="s">
        <v>182</v>
      </c>
      <c r="BL2" t="s">
        <v>182</v>
      </c>
      <c r="BM2" t="s">
        <v>122</v>
      </c>
      <c r="BN2" t="s">
        <v>122</v>
      </c>
      <c r="BO2" t="s">
        <v>123</v>
      </c>
      <c r="BP2" t="s">
        <v>154</v>
      </c>
      <c r="BQ2" t="s">
        <v>115</v>
      </c>
      <c r="BR2" t="s">
        <v>124</v>
      </c>
      <c r="BS2" t="s">
        <v>183</v>
      </c>
      <c r="BT2">
        <v>79209534</v>
      </c>
      <c r="BV2" t="s">
        <v>184</v>
      </c>
      <c r="BW2">
        <v>3102808418</v>
      </c>
      <c r="BX2">
        <v>3102808418</v>
      </c>
      <c r="CC2">
        <v>3</v>
      </c>
      <c r="CD2" t="s">
        <v>111</v>
      </c>
      <c r="CE2" t="s">
        <v>112</v>
      </c>
      <c r="CH2">
        <v>1</v>
      </c>
      <c r="CI2" t="s">
        <v>116</v>
      </c>
      <c r="CJ2" t="s">
        <v>125</v>
      </c>
      <c r="CL2" t="s">
        <v>126</v>
      </c>
      <c r="CM2" t="s">
        <v>117</v>
      </c>
      <c r="CN2" t="s">
        <v>113</v>
      </c>
      <c r="CO2" t="s">
        <v>118</v>
      </c>
      <c r="CP2" t="s">
        <v>119</v>
      </c>
      <c r="CQ2" t="s">
        <v>120</v>
      </c>
    </row>
    <row r="3" spans="1:102">
      <c r="A3">
        <v>338</v>
      </c>
      <c r="B3">
        <v>4139692021</v>
      </c>
      <c r="C3" t="s">
        <v>99</v>
      </c>
      <c r="D3" t="s">
        <v>100</v>
      </c>
      <c r="E3" t="s">
        <v>101</v>
      </c>
      <c r="F3" t="s">
        <v>102</v>
      </c>
      <c r="G3" t="s">
        <v>103</v>
      </c>
      <c r="I3" t="s">
        <v>104</v>
      </c>
      <c r="J3" t="s">
        <v>127</v>
      </c>
      <c r="K3" t="s">
        <v>128</v>
      </c>
      <c r="L3" t="s">
        <v>153</v>
      </c>
      <c r="M3" t="s">
        <v>107</v>
      </c>
      <c r="O3" t="s">
        <v>121</v>
      </c>
      <c r="P3" t="s">
        <v>108</v>
      </c>
      <c r="Q3" t="s">
        <v>109</v>
      </c>
      <c r="R3" t="s">
        <v>155</v>
      </c>
      <c r="S3" t="s">
        <v>155</v>
      </c>
      <c r="T3" t="s">
        <v>172</v>
      </c>
      <c r="U3" t="s">
        <v>130</v>
      </c>
      <c r="W3" t="s">
        <v>111</v>
      </c>
      <c r="X3" t="s">
        <v>112</v>
      </c>
      <c r="Y3" t="s">
        <v>111</v>
      </c>
      <c r="AB3" t="s">
        <v>111</v>
      </c>
      <c r="AE3" t="s">
        <v>173</v>
      </c>
      <c r="AF3" t="s">
        <v>174</v>
      </c>
      <c r="AG3" t="s">
        <v>175</v>
      </c>
      <c r="AH3">
        <v>3</v>
      </c>
      <c r="AI3">
        <v>-740704692900181</v>
      </c>
      <c r="AJ3">
        <v>4661645339972420</v>
      </c>
      <c r="AM3" s="5">
        <v>44552</v>
      </c>
      <c r="AN3" s="5">
        <v>44553</v>
      </c>
      <c r="AO3" s="7">
        <v>44552.551435185182</v>
      </c>
      <c r="AP3" s="5">
        <v>44553</v>
      </c>
      <c r="AR3" t="s">
        <v>113</v>
      </c>
      <c r="AS3" t="s">
        <v>113</v>
      </c>
      <c r="AT3" t="s">
        <v>113</v>
      </c>
      <c r="AU3" t="s">
        <v>113</v>
      </c>
      <c r="AV3" t="s">
        <v>113</v>
      </c>
      <c r="AW3" t="s">
        <v>113</v>
      </c>
      <c r="AX3" s="5">
        <v>44581</v>
      </c>
      <c r="AY3">
        <v>20</v>
      </c>
      <c r="BA3" t="s">
        <v>113</v>
      </c>
      <c r="BB3" s="7">
        <v>44552.624745370369</v>
      </c>
      <c r="BC3" s="7">
        <v>44553.465138888889</v>
      </c>
      <c r="BD3">
        <v>1</v>
      </c>
      <c r="BE3">
        <v>0</v>
      </c>
      <c r="BF3" t="s">
        <v>114</v>
      </c>
      <c r="BG3" t="s">
        <v>10</v>
      </c>
      <c r="BH3" s="5">
        <v>44554</v>
      </c>
      <c r="BI3">
        <v>1</v>
      </c>
      <c r="BJ3">
        <v>0</v>
      </c>
      <c r="BK3" t="s">
        <v>176</v>
      </c>
      <c r="BL3" t="s">
        <v>176</v>
      </c>
      <c r="BO3" t="s">
        <v>177</v>
      </c>
      <c r="BP3" t="s">
        <v>154</v>
      </c>
      <c r="BQ3" t="s">
        <v>115</v>
      </c>
      <c r="BS3" t="s">
        <v>178</v>
      </c>
      <c r="CD3" t="s">
        <v>111</v>
      </c>
      <c r="CE3" t="s">
        <v>111</v>
      </c>
      <c r="CF3" t="s">
        <v>179</v>
      </c>
      <c r="CG3" t="s">
        <v>101</v>
      </c>
      <c r="CH3">
        <v>1</v>
      </c>
      <c r="CI3" t="s">
        <v>116</v>
      </c>
      <c r="CJ3" t="s">
        <v>125</v>
      </c>
      <c r="CL3" t="s">
        <v>126</v>
      </c>
      <c r="CM3" t="s">
        <v>117</v>
      </c>
      <c r="CN3" t="s">
        <v>113</v>
      </c>
      <c r="CO3" t="s">
        <v>118</v>
      </c>
      <c r="CP3" t="s">
        <v>119</v>
      </c>
      <c r="CQ3" t="s">
        <v>120</v>
      </c>
    </row>
    <row r="4" spans="1:102">
      <c r="A4">
        <v>337</v>
      </c>
      <c r="B4">
        <v>4139572021</v>
      </c>
      <c r="C4" t="s">
        <v>99</v>
      </c>
      <c r="D4" t="s">
        <v>100</v>
      </c>
      <c r="E4" t="s">
        <v>101</v>
      </c>
      <c r="F4" t="s">
        <v>102</v>
      </c>
      <c r="G4" t="s">
        <v>103</v>
      </c>
      <c r="I4" t="s">
        <v>104</v>
      </c>
      <c r="J4" t="s">
        <v>127</v>
      </c>
      <c r="K4" t="s">
        <v>128</v>
      </c>
      <c r="L4" t="s">
        <v>153</v>
      </c>
      <c r="M4" t="s">
        <v>107</v>
      </c>
      <c r="O4" t="s">
        <v>121</v>
      </c>
      <c r="P4" t="s">
        <v>108</v>
      </c>
      <c r="Q4" t="s">
        <v>171</v>
      </c>
      <c r="R4" t="s">
        <v>155</v>
      </c>
      <c r="S4" t="s">
        <v>155</v>
      </c>
      <c r="T4" t="s">
        <v>172</v>
      </c>
      <c r="U4" t="s">
        <v>130</v>
      </c>
      <c r="W4" t="s">
        <v>111</v>
      </c>
      <c r="X4" t="s">
        <v>111</v>
      </c>
      <c r="Y4" t="s">
        <v>111</v>
      </c>
      <c r="AB4" t="s">
        <v>111</v>
      </c>
      <c r="AE4" t="s">
        <v>173</v>
      </c>
      <c r="AF4" t="s">
        <v>174</v>
      </c>
      <c r="AG4" t="s">
        <v>175</v>
      </c>
      <c r="AH4">
        <v>3</v>
      </c>
      <c r="AI4">
        <v>-7407051019370550</v>
      </c>
      <c r="AJ4">
        <v>4661680093343530</v>
      </c>
      <c r="AM4" s="5">
        <v>44552</v>
      </c>
      <c r="AN4" s="5">
        <v>44553</v>
      </c>
      <c r="AO4" s="7">
        <v>44552.501643518517</v>
      </c>
      <c r="AP4" s="5">
        <v>44553</v>
      </c>
      <c r="AR4" t="s">
        <v>113</v>
      </c>
      <c r="AS4" t="s">
        <v>113</v>
      </c>
      <c r="AT4" t="s">
        <v>113</v>
      </c>
      <c r="AU4" t="s">
        <v>113</v>
      </c>
      <c r="AV4" t="s">
        <v>113</v>
      </c>
      <c r="AW4" t="s">
        <v>113</v>
      </c>
      <c r="AX4" s="5">
        <v>44581</v>
      </c>
      <c r="AY4">
        <v>20</v>
      </c>
      <c r="BA4" t="s">
        <v>113</v>
      </c>
      <c r="BB4" s="7">
        <v>44552.627986111111</v>
      </c>
      <c r="BC4" t="s">
        <v>113</v>
      </c>
      <c r="BD4">
        <v>1</v>
      </c>
      <c r="BE4">
        <v>0</v>
      </c>
      <c r="BF4" t="s">
        <v>114</v>
      </c>
      <c r="BG4" t="s">
        <v>10</v>
      </c>
      <c r="BH4" s="5">
        <v>44554</v>
      </c>
      <c r="BI4">
        <v>1</v>
      </c>
      <c r="BJ4">
        <v>0</v>
      </c>
      <c r="BK4" t="s">
        <v>176</v>
      </c>
      <c r="BL4" t="s">
        <v>176</v>
      </c>
      <c r="BO4" t="s">
        <v>177</v>
      </c>
      <c r="BP4" t="s">
        <v>154</v>
      </c>
      <c r="BQ4" t="s">
        <v>115</v>
      </c>
      <c r="BS4" t="s">
        <v>178</v>
      </c>
      <c r="CD4" t="s">
        <v>111</v>
      </c>
      <c r="CE4" t="s">
        <v>111</v>
      </c>
      <c r="CF4" t="s">
        <v>179</v>
      </c>
      <c r="CG4" t="s">
        <v>101</v>
      </c>
      <c r="CH4">
        <v>1</v>
      </c>
      <c r="CI4" t="s">
        <v>180</v>
      </c>
      <c r="CJ4" t="s">
        <v>125</v>
      </c>
      <c r="CL4" t="s">
        <v>126</v>
      </c>
      <c r="CM4" t="s">
        <v>117</v>
      </c>
      <c r="CN4" t="s">
        <v>113</v>
      </c>
      <c r="CO4" t="s">
        <v>118</v>
      </c>
      <c r="CP4" t="s">
        <v>119</v>
      </c>
      <c r="CQ4" t="s">
        <v>120</v>
      </c>
    </row>
    <row r="5" spans="1:102">
      <c r="A5">
        <v>335</v>
      </c>
      <c r="B5">
        <v>4137232021</v>
      </c>
      <c r="C5" t="s">
        <v>99</v>
      </c>
      <c r="D5" t="s">
        <v>100</v>
      </c>
      <c r="E5" t="s">
        <v>101</v>
      </c>
      <c r="F5" t="s">
        <v>102</v>
      </c>
      <c r="G5" t="s">
        <v>103</v>
      </c>
      <c r="I5" t="s">
        <v>104</v>
      </c>
      <c r="J5" t="s">
        <v>104</v>
      </c>
      <c r="K5" t="s">
        <v>148</v>
      </c>
      <c r="L5" t="s">
        <v>153</v>
      </c>
      <c r="M5" t="s">
        <v>107</v>
      </c>
      <c r="O5" t="s">
        <v>121</v>
      </c>
      <c r="P5" t="s">
        <v>108</v>
      </c>
      <c r="Q5" t="s">
        <v>149</v>
      </c>
      <c r="R5" t="s">
        <v>150</v>
      </c>
      <c r="S5" t="s">
        <v>150</v>
      </c>
      <c r="T5" t="s">
        <v>163</v>
      </c>
      <c r="U5" t="s">
        <v>130</v>
      </c>
      <c r="W5" t="s">
        <v>111</v>
      </c>
      <c r="X5" t="s">
        <v>112</v>
      </c>
      <c r="Y5" t="s">
        <v>111</v>
      </c>
      <c r="AB5" t="s">
        <v>111</v>
      </c>
      <c r="AH5">
        <v>6</v>
      </c>
      <c r="AI5">
        <v>-7405519723897660</v>
      </c>
      <c r="AJ5">
        <v>4654121528847040</v>
      </c>
      <c r="AM5" s="5">
        <v>44552</v>
      </c>
      <c r="AN5" s="5">
        <v>44553</v>
      </c>
      <c r="AO5" s="7">
        <v>44561.006863425922</v>
      </c>
      <c r="AP5" s="5">
        <v>44564</v>
      </c>
      <c r="AR5" t="s">
        <v>113</v>
      </c>
      <c r="AS5" t="s">
        <v>113</v>
      </c>
      <c r="AT5" t="s">
        <v>113</v>
      </c>
      <c r="AU5" t="s">
        <v>113</v>
      </c>
      <c r="AV5" t="s">
        <v>113</v>
      </c>
      <c r="AW5" t="s">
        <v>113</v>
      </c>
      <c r="AX5" s="5">
        <v>44592</v>
      </c>
      <c r="AY5">
        <v>20</v>
      </c>
      <c r="BA5" t="s">
        <v>113</v>
      </c>
      <c r="BB5" s="7">
        <v>44561.32303240741</v>
      </c>
      <c r="BC5" t="s">
        <v>113</v>
      </c>
      <c r="BD5">
        <v>1</v>
      </c>
      <c r="BE5">
        <v>0</v>
      </c>
      <c r="BF5" t="s">
        <v>114</v>
      </c>
      <c r="BG5" t="s">
        <v>10</v>
      </c>
      <c r="BH5" s="5">
        <v>44565</v>
      </c>
      <c r="BI5">
        <v>1</v>
      </c>
      <c r="BJ5">
        <v>0</v>
      </c>
      <c r="BK5" t="s">
        <v>164</v>
      </c>
      <c r="BL5" t="s">
        <v>164</v>
      </c>
      <c r="BM5" t="s">
        <v>122</v>
      </c>
      <c r="BN5" t="s">
        <v>122</v>
      </c>
      <c r="BO5" t="s">
        <v>123</v>
      </c>
      <c r="BP5" t="s">
        <v>154</v>
      </c>
      <c r="BQ5" t="s">
        <v>115</v>
      </c>
      <c r="BR5" t="s">
        <v>124</v>
      </c>
      <c r="BS5" t="s">
        <v>165</v>
      </c>
      <c r="BT5">
        <v>1020794847</v>
      </c>
      <c r="BV5" t="s">
        <v>166</v>
      </c>
      <c r="BX5">
        <v>3042501907</v>
      </c>
      <c r="BY5" t="s">
        <v>167</v>
      </c>
      <c r="BZ5" t="s">
        <v>168</v>
      </c>
      <c r="CA5" t="s">
        <v>169</v>
      </c>
      <c r="CB5" t="s">
        <v>170</v>
      </c>
      <c r="CC5">
        <v>6</v>
      </c>
      <c r="CD5" t="s">
        <v>111</v>
      </c>
      <c r="CE5" t="s">
        <v>112</v>
      </c>
      <c r="CH5">
        <v>1</v>
      </c>
      <c r="CI5" t="s">
        <v>116</v>
      </c>
      <c r="CJ5" t="s">
        <v>125</v>
      </c>
      <c r="CL5" t="s">
        <v>126</v>
      </c>
      <c r="CM5" t="s">
        <v>117</v>
      </c>
      <c r="CN5" t="s">
        <v>113</v>
      </c>
      <c r="CO5" t="s">
        <v>118</v>
      </c>
      <c r="CP5" t="s">
        <v>119</v>
      </c>
      <c r="CQ5" t="s">
        <v>152</v>
      </c>
    </row>
    <row r="6" spans="1:102">
      <c r="A6">
        <v>92</v>
      </c>
      <c r="B6">
        <v>3941242021</v>
      </c>
      <c r="C6" t="s">
        <v>99</v>
      </c>
      <c r="D6" t="s">
        <v>100</v>
      </c>
      <c r="E6" t="s">
        <v>101</v>
      </c>
      <c r="F6" t="s">
        <v>102</v>
      </c>
      <c r="G6" t="s">
        <v>103</v>
      </c>
      <c r="I6" t="s">
        <v>104</v>
      </c>
      <c r="J6" t="s">
        <v>127</v>
      </c>
      <c r="K6" t="s">
        <v>128</v>
      </c>
      <c r="L6" t="s">
        <v>153</v>
      </c>
      <c r="M6" t="s">
        <v>107</v>
      </c>
      <c r="O6" t="s">
        <v>121</v>
      </c>
      <c r="P6" t="s">
        <v>108</v>
      </c>
      <c r="Q6" t="s">
        <v>109</v>
      </c>
      <c r="R6" t="s">
        <v>155</v>
      </c>
      <c r="S6" t="s">
        <v>155</v>
      </c>
      <c r="T6" t="s">
        <v>156</v>
      </c>
      <c r="U6" t="s">
        <v>130</v>
      </c>
      <c r="W6" t="s">
        <v>111</v>
      </c>
      <c r="X6" t="s">
        <v>111</v>
      </c>
      <c r="Y6" t="s">
        <v>111</v>
      </c>
      <c r="AB6" t="s">
        <v>111</v>
      </c>
      <c r="AM6" s="5">
        <v>44535</v>
      </c>
      <c r="AN6" s="5">
        <v>44536</v>
      </c>
      <c r="AO6" s="7">
        <v>44536.44630787037</v>
      </c>
      <c r="AP6" s="5">
        <v>44537</v>
      </c>
      <c r="AR6" t="s">
        <v>113</v>
      </c>
      <c r="AS6" t="s">
        <v>113</v>
      </c>
      <c r="AT6" t="s">
        <v>113</v>
      </c>
      <c r="AU6" t="s">
        <v>113</v>
      </c>
      <c r="AV6" t="s">
        <v>113</v>
      </c>
      <c r="AW6" t="s">
        <v>113</v>
      </c>
      <c r="AX6" s="5">
        <v>44565</v>
      </c>
      <c r="AY6">
        <v>20</v>
      </c>
      <c r="BA6" t="s">
        <v>113</v>
      </c>
      <c r="BB6" s="7">
        <v>44536.50372685185</v>
      </c>
      <c r="BC6" t="s">
        <v>113</v>
      </c>
      <c r="BD6">
        <v>1</v>
      </c>
      <c r="BE6">
        <v>0</v>
      </c>
      <c r="BF6" t="s">
        <v>114</v>
      </c>
      <c r="BG6" t="s">
        <v>10</v>
      </c>
      <c r="BH6" s="5">
        <v>44539</v>
      </c>
      <c r="BI6">
        <v>1</v>
      </c>
      <c r="BJ6">
        <v>0</v>
      </c>
      <c r="BK6" t="s">
        <v>157</v>
      </c>
      <c r="BL6" t="s">
        <v>157</v>
      </c>
      <c r="BM6" t="s">
        <v>122</v>
      </c>
      <c r="BN6" t="s">
        <v>122</v>
      </c>
      <c r="BO6" t="s">
        <v>123</v>
      </c>
      <c r="BP6" t="s">
        <v>154</v>
      </c>
      <c r="BQ6" t="s">
        <v>115</v>
      </c>
      <c r="BR6" t="s">
        <v>124</v>
      </c>
      <c r="BS6" t="s">
        <v>158</v>
      </c>
      <c r="BT6">
        <v>1030549158</v>
      </c>
      <c r="BV6" t="s">
        <v>159</v>
      </c>
      <c r="BW6">
        <v>3002945589</v>
      </c>
      <c r="BX6">
        <v>3002945589</v>
      </c>
      <c r="BZ6" t="s">
        <v>151</v>
      </c>
      <c r="CA6" t="s">
        <v>160</v>
      </c>
      <c r="CB6" t="s">
        <v>161</v>
      </c>
      <c r="CC6">
        <v>3</v>
      </c>
      <c r="CD6" t="s">
        <v>111</v>
      </c>
      <c r="CE6" t="s">
        <v>112</v>
      </c>
      <c r="CF6" t="s">
        <v>162</v>
      </c>
      <c r="CG6" t="s">
        <v>101</v>
      </c>
      <c r="CH6">
        <v>1</v>
      </c>
      <c r="CI6" t="s">
        <v>116</v>
      </c>
      <c r="CJ6" t="s">
        <v>125</v>
      </c>
      <c r="CL6" t="s">
        <v>126</v>
      </c>
      <c r="CM6" t="s">
        <v>117</v>
      </c>
      <c r="CN6" t="s">
        <v>113</v>
      </c>
      <c r="CO6" t="s">
        <v>118</v>
      </c>
      <c r="CP6" t="s">
        <v>119</v>
      </c>
      <c r="CQ6" t="s">
        <v>120</v>
      </c>
    </row>
    <row r="7" spans="1:102">
      <c r="CX7" s="6"/>
    </row>
    <row r="10" spans="1:102" ht="60.75" customHeight="1">
      <c r="A10" s="3" t="s">
        <v>139</v>
      </c>
      <c r="B10" s="3" t="s">
        <v>140</v>
      </c>
      <c r="C10" s="3" t="s">
        <v>141</v>
      </c>
      <c r="D10" s="3" t="s">
        <v>142</v>
      </c>
      <c r="E10" s="3" t="s">
        <v>143</v>
      </c>
      <c r="F10" s="3" t="s">
        <v>144</v>
      </c>
      <c r="G10" s="3" t="s">
        <v>145</v>
      </c>
      <c r="H10" s="3" t="s">
        <v>146</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61" t="s">
        <v>147</v>
      </c>
      <c r="B19" s="61" t="s">
        <v>5</v>
      </c>
      <c r="C19" s="61" t="s">
        <v>13</v>
      </c>
      <c r="D19" s="61" t="s">
        <v>14</v>
      </c>
      <c r="E19" s="61" t="s">
        <v>16</v>
      </c>
      <c r="F19" s="61" t="s">
        <v>18</v>
      </c>
      <c r="G19" s="61" t="s">
        <v>54</v>
      </c>
      <c r="H19" s="61" t="s">
        <v>93</v>
      </c>
    </row>
    <row r="20" spans="1:8" ht="15" customHeight="1">
      <c r="A20">
        <v>3941242021</v>
      </c>
      <c r="B20" t="s">
        <v>103</v>
      </c>
      <c r="C20" t="s">
        <v>121</v>
      </c>
      <c r="D20" t="s">
        <v>108</v>
      </c>
      <c r="E20" t="s">
        <v>155</v>
      </c>
      <c r="F20" t="s">
        <v>156</v>
      </c>
      <c r="G20">
        <v>1</v>
      </c>
      <c r="H20" t="s">
        <v>120</v>
      </c>
    </row>
    <row r="21" spans="1:8" ht="15" customHeight="1">
      <c r="A21">
        <v>4137232021</v>
      </c>
      <c r="B21" t="s">
        <v>103</v>
      </c>
      <c r="C21" t="s">
        <v>121</v>
      </c>
      <c r="D21" t="s">
        <v>108</v>
      </c>
      <c r="E21" t="s">
        <v>150</v>
      </c>
      <c r="F21" t="s">
        <v>163</v>
      </c>
      <c r="G21">
        <v>1</v>
      </c>
      <c r="H21" t="s">
        <v>152</v>
      </c>
    </row>
    <row r="22" spans="1:8" ht="15" customHeight="1">
      <c r="A22">
        <v>4139572021</v>
      </c>
      <c r="B22" t="s">
        <v>103</v>
      </c>
      <c r="C22" t="s">
        <v>121</v>
      </c>
      <c r="D22" t="s">
        <v>108</v>
      </c>
      <c r="E22" t="s">
        <v>155</v>
      </c>
      <c r="F22" t="s">
        <v>172</v>
      </c>
      <c r="G22">
        <v>1</v>
      </c>
      <c r="H22" t="s">
        <v>120</v>
      </c>
    </row>
    <row r="23" spans="1:8" ht="15" customHeight="1">
      <c r="A23">
        <v>4139692021</v>
      </c>
      <c r="B23" t="s">
        <v>103</v>
      </c>
      <c r="C23" t="s">
        <v>121</v>
      </c>
      <c r="D23" t="s">
        <v>108</v>
      </c>
      <c r="E23" t="s">
        <v>155</v>
      </c>
      <c r="F23" t="s">
        <v>172</v>
      </c>
      <c r="G23">
        <v>1</v>
      </c>
      <c r="H23" t="s">
        <v>120</v>
      </c>
    </row>
    <row r="24" spans="1:8" ht="15" customHeight="1">
      <c r="A24">
        <v>4200732021</v>
      </c>
      <c r="B24" t="s">
        <v>103</v>
      </c>
      <c r="C24" t="s">
        <v>121</v>
      </c>
      <c r="D24" t="s">
        <v>108</v>
      </c>
      <c r="E24" t="s">
        <v>129</v>
      </c>
      <c r="F24" t="s">
        <v>181</v>
      </c>
      <c r="G24">
        <v>1</v>
      </c>
      <c r="H24" t="s">
        <v>120</v>
      </c>
    </row>
  </sheetData>
  <autoFilter ref="CW1:CX4" xr:uid="{22DB8543-7F9A-43A4-94DB-3B9BDEACEBAD}"/>
  <pageMargins left="0.7" right="0.7" top="0.75" bottom="0.75" header="0.3" footer="0.3"/>
  <pageSetup orientation="portrait"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base Solicitudes de Información</vt:lpstr>
      <vt:lpstr>solc. acc.info.junio</vt:lpstr>
      <vt:lpstr>Comentario</vt:lpstr>
      <vt:lpstr>Análisis</vt:lpstr>
      <vt:lpstr>plantilla formula</vt:lpstr>
      <vt:lpstr>datos adicionales</vt:lpstr>
      <vt:lpstr>Solicitudes de acceso a la 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Paula Alejandra Martinez Calderon</cp:lastModifiedBy>
  <cp:revision/>
  <dcterms:created xsi:type="dcterms:W3CDTF">2019-02-04T13:33:26Z</dcterms:created>
  <dcterms:modified xsi:type="dcterms:W3CDTF">2024-09-18T10:56:19Z</dcterms:modified>
  <cp:category/>
  <cp:contentStatus/>
</cp:coreProperties>
</file>