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ria Del Rocio\Desktop\W\W 2024\REVISIÓN PLANES PRIMER TRIMESTRE\"/>
    </mc:Choice>
  </mc:AlternateContent>
  <xr:revisionPtr revIDLastSave="0" documentId="13_ncr:1_{4545FA80-19F0-4585-9669-834D7605C3A7}" xr6:coauthVersionLast="47" xr6:coauthVersionMax="47" xr10:uidLastSave="{00000000-0000-0000-0000-000000000000}"/>
  <bookViews>
    <workbookView xWindow="-120" yWindow="-120" windowWidth="20730" windowHeight="11040" xr2:uid="{00000000-000D-0000-FFFF-FFFF00000000}"/>
  </bookViews>
  <sheets>
    <sheet name="SEGUIMIENTO Y MONITOREO PGD y P" sheetId="1" r:id="rId1"/>
    <sheet name="Hoja1" sheetId="2" r:id="rId2"/>
  </sheets>
  <externalReferences>
    <externalReference r:id="rId3"/>
    <externalReference r:id="rId4"/>
    <externalReference r:id="rId5"/>
    <externalReference r:id="rId6"/>
  </externalReferences>
  <definedNames>
    <definedName name="_1_SE">#REF!</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'[4]NO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_xlnm.Print_Titles" localSheetId="0">'SEGUIMIENTO Y MONITOREO PGD y P'!$2:$4</definedName>
    <definedName name="TOTAL_PUNTAJE_RIESGO">#REF!</definedName>
    <definedName name="TRATAMIENTO">#REF!</definedName>
    <definedName name="TRATAMIENTO_RIESGO">'[4]NO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1" l="1"/>
  <c r="J52" i="2" l="1"/>
  <c r="D72" i="2" l="1"/>
  <c r="D46" i="2"/>
  <c r="C18" i="2" l="1"/>
  <c r="A4" i="2"/>
  <c r="A3" i="2"/>
  <c r="A2" i="2"/>
  <c r="A1" i="2"/>
</calcChain>
</file>

<file path=xl/sharedStrings.xml><?xml version="1.0" encoding="utf-8"?>
<sst xmlns="http://schemas.openxmlformats.org/spreadsheetml/2006/main" count="110" uniqueCount="94">
  <si>
    <t xml:space="preserve">No. Actividad </t>
  </si>
  <si>
    <t>ACTIVIDADES</t>
  </si>
  <si>
    <t>METAS</t>
  </si>
  <si>
    <t>PRODUCTO</t>
  </si>
  <si>
    <t>Fecha de Inicio</t>
  </si>
  <si>
    <t>Fecha Terminación</t>
  </si>
  <si>
    <t>I TRIMESTRE</t>
  </si>
  <si>
    <t>II TRIMESTRE</t>
  </si>
  <si>
    <t>III TRIMESTRE</t>
  </si>
  <si>
    <t>RESULTADO ANUAL</t>
  </si>
  <si>
    <t>% Proyectado</t>
  </si>
  <si>
    <t>%Ejecutado</t>
  </si>
  <si>
    <t>EVIDENCIAS</t>
  </si>
  <si>
    <t>RESULTADO TRIMESTRE II</t>
  </si>
  <si>
    <t>RESULTADO TRIMESTRE III</t>
  </si>
  <si>
    <t>RESULTADO FINAL</t>
  </si>
  <si>
    <t>A1</t>
  </si>
  <si>
    <t>Actualizar e implementar los Instrumentos Archivísticos.</t>
  </si>
  <si>
    <t>Tablas de Retención Documental actualizadas</t>
  </si>
  <si>
    <t>A2</t>
  </si>
  <si>
    <t>Actualizar, revisar y aprobar el Programa de Gestión Documental- PGD.</t>
  </si>
  <si>
    <t xml:space="preserve">PGD actualizado </t>
  </si>
  <si>
    <t>A3</t>
  </si>
  <si>
    <t>Actualizar, revisar y aprobar el Plan de Institucional de Archivos- PINAR.</t>
  </si>
  <si>
    <t xml:space="preserve">PINAR actualizado </t>
  </si>
  <si>
    <t>A4</t>
  </si>
  <si>
    <t>Elaborar y actualizar el Inventario Documental de la Entidad.</t>
  </si>
  <si>
    <t>Inventario actualizado</t>
  </si>
  <si>
    <t>A5</t>
  </si>
  <si>
    <t>A6</t>
  </si>
  <si>
    <t>Revisar y ajustar si fuera el caso los procesos, procedimientos, guías, instructivos, manuales y formatos correspondientes al proceso de Gestión Documental.</t>
  </si>
  <si>
    <t xml:space="preserve">Guías, instructivos, manuales y formatos actualizados </t>
  </si>
  <si>
    <t>A7</t>
  </si>
  <si>
    <t>A8</t>
  </si>
  <si>
    <t>A9</t>
  </si>
  <si>
    <t>A10</t>
  </si>
  <si>
    <t xml:space="preserve">Aplicar e implementar la Tabla de Retención Documental a los documentos del Archivo Central que hayan cumplido el tiempo de retención. </t>
  </si>
  <si>
    <t>A11</t>
  </si>
  <si>
    <t>Fortalecer los conocimientos relacionados con el tema de Gestión Documental.</t>
  </si>
  <si>
    <t>Atender los requerimientos del Área de Talento Humano, relacionados con capacitaciones en temas de Gestión Documental.</t>
  </si>
  <si>
    <t>Actas de capacitación, diapositivas</t>
  </si>
  <si>
    <t>Digitalizar documentos con fines de consulta</t>
  </si>
  <si>
    <t>INDICADORES</t>
  </si>
  <si>
    <t>% de actividades programadas en el trimestre/actividades desarrolladas en el trimestre</t>
  </si>
  <si>
    <t>AVANCES</t>
  </si>
  <si>
    <t>Documentación del archivo de patrimonio digitalizada en Royal</t>
  </si>
  <si>
    <t>% de actividades desarrolladas a la fecha% / de actividades programadas en el plan</t>
  </si>
  <si>
    <t>% Proyectado para el trimestre</t>
  </si>
  <si>
    <t>RESULTADO TRIMESTRE I</t>
  </si>
  <si>
    <t>IV TRIMESTRE</t>
  </si>
  <si>
    <t>Realizar seguimiento a las transferencias documentales y a la tabla de retención documental</t>
  </si>
  <si>
    <t xml:space="preserve">Inventario de expedientes que cumplieron su tiempo de retención en el archivo central  </t>
  </si>
  <si>
    <t xml:space="preserve">Verificar y organizar las transferencias documentales  recibidas por las diferentes áreas de acuerdo con el cronograma de transferencias para ser entregadas al archivo central. </t>
  </si>
  <si>
    <t>.</t>
  </si>
  <si>
    <t xml:space="preserve">Proyectó: Maria Alexandra Rodríguez Bolaños / Profesional Gestión Documental </t>
  </si>
  <si>
    <t>Elaborar los programas de conservación preventiva del SIC (Inspección y mantenimiento de sistemas de almacenamiento e instalaciones físicas, Saneamiento ambiental: desinfección, desratización y desinsectación y Prevención de emergencias y atención de desastres).</t>
  </si>
  <si>
    <t xml:space="preserve">Avance documento técnico de los Programas de conservación preventiva del Sistema Integrado de Conservación </t>
  </si>
  <si>
    <t>Digitalización de la documentación del  Patrimonio Inmobiliario para fines de consulta.</t>
  </si>
  <si>
    <t>Actualizar las Tablas de Retención Documental para el DADEP.</t>
  </si>
  <si>
    <t>Actualizar, revisar y aprobar  el Sistema Integrado de Conservación SIC.</t>
  </si>
  <si>
    <t>Sistema integrado de conservación - SIC actualizado</t>
  </si>
  <si>
    <t>Actas de legalización de las transferencias documentales de las áreas que hayan entregado documentación.</t>
  </si>
  <si>
    <t>Realizar la eliminación aplicando las técnicas que correspondan y los respectivos formatos de actas de eliminación e inventarios.</t>
  </si>
  <si>
    <t>Informe y evidencias de documentos eliminados</t>
  </si>
  <si>
    <t>A12</t>
  </si>
  <si>
    <t>Hacer seguimiento a la aplicación de Hojas de control de Contratos e Historias laborales</t>
  </si>
  <si>
    <t>Acta de reunión</t>
  </si>
  <si>
    <t>A13</t>
  </si>
  <si>
    <t>A14</t>
  </si>
  <si>
    <t>Programas específicos aprobados</t>
  </si>
  <si>
    <t>Actualizar y aprobar los programas específicos del Programa de Gestión Documental. (Programa de gestión de documentos electrónicos, Programa de documentos vitales o esenciales y Programa de normalización de formas y formularios electrónicos).</t>
  </si>
  <si>
    <t>Se cumplió la meta al 100% en el primer trimestre de la vigencia, toda vez que se actualizó, revisó y aprobó el Plan Institucional de Archivos - PINAR, el cual fue publicado en la página web de la entidad antes del 31 de enero de 2024.</t>
  </si>
  <si>
    <t>Durante el primer trimestre se cumplió la meta trimestral del 100%, toda vez que se elaboró y actualizó el inventario documental de la entidad, incluyendo las modificaciones presentadas a la fecha.</t>
  </si>
  <si>
    <t>Actividad programada para el segundo trimestre de la vigencia. Se entregaran a la Oficina Asesora de Planeación los procedimientos de los procesos archivísticos de Disposición final de documentos, Transferencias primarias y digitalización.</t>
  </si>
  <si>
    <t>Actividad programada para iniciar el mes de abril de 2024.</t>
  </si>
  <si>
    <t>En el primer trimestre se realizó el proceso de revisión para seleccionar los documentos a eliminar del archivo central. Con esta actividad se cumplió el 25% de la meta programada para el trimestre.</t>
  </si>
  <si>
    <t>Actividad programada para el mes de septiembre de 2024.</t>
  </si>
  <si>
    <t xml:space="preserve">En el primer trimestre se realizó la verificación  de la hoja de control de las historias laborales y de contratos. 
Cumpliendo con el 25% de la meta programada para el trimestre. </t>
  </si>
  <si>
    <t>Documento PGD publicado en la página web de la entidad.
Link
https://www.dadep.gov.co/sites/default/files/planeacion/2024-01/127-pppgd-01.pdf</t>
  </si>
  <si>
    <t>En el primer trimestre se digitalizó e indexó el 100% de la documentación entregada por la Subdirección de Registro Inmobiliario-SRI; se digitalizaron 2.681documentos con fines de consulta en el aplicativo Royal.Cumpliendo con el 25% programado.</t>
  </si>
  <si>
    <t xml:space="preserve">Carpeta publica 
Formato Único de Inventario documental - FUID
 \\172.26.1.6\pub\EVIDENCIAS SEGUIMIENTO PGD y PINAR\Gestión Documental 2024\Trimestre I\1. Actualizar e implementar los Instrumentos Archivísticos\4. Inventario documental - FUID  </t>
  </si>
  <si>
    <t>Carpeta Pública:
Link: \\172.26.1.6\pub\EVIDENCIAS SEGUIMIENTO PGD y PINAR\Gestión Documental 2024\Trimestre I\2. Realizar seguimiento a las transferencias y a las Tablas de Retención Documental\11. Hojas de Control</t>
  </si>
  <si>
    <t xml:space="preserve">Carpeta pública: Link: \\172.26.1.6\pub\EVIDENCIAS SEGUIMIENTO PGD y PINAR\Gestión Documental 2024\Trimestre I\4.Digitalizar documentos con fines de consulta\14.Digitalizacion Archivo de Patrimonio
</t>
  </si>
  <si>
    <t xml:space="preserve">Carpeta Pública:
Link: \\172.26.1.6\pub\EVIDENCIAS SEGUIMIENTO PGD y PINAR\Gestión Documental 2024\Trimestre I\3.Fortalecer los conocimientos relacionados con el tema de Gestión Documental\13. Capacitaciones
</t>
  </si>
  <si>
    <t>Carpeta publica 
Avance de las tablas de retención documental 
 \\172.26.1.6\pub\EVIDENCIAS SEGUIMIENTO PGD y PINAR\Gestión Documental 2024\Trimestre I\1. Actualizar e implementar los Instrumentos Archivísticos\3. Tablas de retención documental</t>
  </si>
  <si>
    <t>Carpeta publica 
Avance del documento técnico Programa de Gestión Documental 
 \\172.26.1.6\pub\EVIDENCIAS SEGUIMIENTO PGD y PINAR\Gestión Documental 2024\Trimestre I\1. Actualizar e implementar los Instrumentos Archivísticos\2. Programa de Gestión Documental</t>
  </si>
  <si>
    <t xml:space="preserve">Carpeta publica 
Avance documento técnico Sistema Integrado de Conservación (SIC)
 \\172.26.1.6\pub\EVIDENCIAS SEGUIMIENTO PGD y PINAR\Gestión Documental 2024\Trimestre I\1. Actualizar e implementar los Instrumentos Archivísticos\6. Sistema Integrado de Conservación  </t>
  </si>
  <si>
    <t>Carpeta Pública: 
Link: \\172.26.1.6\pub\EVIDENCIAS SEGUIMIENTO PGD y PINAR\Gestión Documental 2024\Trimestre I\2. Realizar seguimiento a las transferencias y a las Tablas de Retención Documental\9. Documentos a eliminar</t>
  </si>
  <si>
    <t>Durante el primer trimestre del año, el grupo de Gestión Documental capacitó a servidores y contratistas de la Subdirección de Gestión Inmobiliaria, en temas relacionados con la aplicación TRD- transferencia documental y a los técnicos de Colvatel en diligenciamiento de inventario FUID - Predios urbanizaciones de inventarios docmentales. Cumpliendo con el 25%  de la meta programada.</t>
  </si>
  <si>
    <t>SEGUIMIENTO PLAN INSTITUCIONAL DE ARCHIVOS VIGENCIA 2024 - Corte 31 de marzo de 2024</t>
  </si>
  <si>
    <t>Durante el primer trimestre de la vigencia se realizó el proceso de revisión y actualización del PGD. Cumpliendo con el 75% de la meta programada para el trimestre.</t>
  </si>
  <si>
    <t>Durante el primer trimestre de la vigencia se realizó Análisis comparativo de la versión convalidada de la TRD en el año 2018, contra los ajustes realizados en la primera actualización radicada en el Archivo de Bogotá y las observaciones efectuadas en la mesa técnica por parte del Concejo Distrital de Archivos de Bogotá.  Cumpliendo con el 25% de la meta programada para el trimestre.</t>
  </si>
  <si>
    <t>Durante el primer trimestre de la vigencia se realizó el proceso de revisión y actualización del SIC. Cumpliendo con el 75% de la meta programada para el trimestre.</t>
  </si>
  <si>
    <t>Aprobó: Hugo Alberto Carrillo Gómez / Subdirector de Gestión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</si>
</sst>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0"/>
      <name val="Arial"/>
      <family val="2"/>
    </font>
    <font>
      <sz val="10"/>
      <name val="Arial"/>
      <family val="2"/>
    </font>
    <font>
      <b/>
      <sz val="12"/>
      <color theme="0"/>
      <name val="Museo Sans 300"/>
      <family val="3"/>
    </font>
    <font>
      <sz val="10"/>
      <name val="Museo Sans 300"/>
      <family val="3"/>
    </font>
    <font>
      <b/>
      <sz val="14"/>
      <color rgb="FF000000"/>
      <name val="Museo Sans 300"/>
      <family val="3"/>
    </font>
    <font>
      <b/>
      <sz val="11"/>
      <name val="Museo Sans 300"/>
      <family val="3"/>
    </font>
    <font>
      <sz val="11"/>
      <name val="Museo Sans 300"/>
      <family val="3"/>
    </font>
    <font>
      <sz val="11"/>
      <color theme="1"/>
      <name val="Museo Sans 300"/>
      <family val="3"/>
    </font>
    <font>
      <b/>
      <sz val="14"/>
      <name val="Museo Sans 300"/>
      <family val="3"/>
    </font>
    <font>
      <b/>
      <sz val="18"/>
      <color theme="1"/>
      <name val="Museo Sans 300"/>
      <family val="3"/>
    </font>
    <font>
      <sz val="11"/>
      <name val="Museo Sans 300"/>
      <family val="3"/>
    </font>
    <font>
      <sz val="11"/>
      <color rgb="FFFF0000"/>
      <name val="Museo Sans 300"/>
      <family val="3"/>
    </font>
    <font>
      <b/>
      <sz val="14"/>
      <color rgb="FFFF0000"/>
      <name val="Museo Sans 300"/>
      <family val="3"/>
    </font>
    <font>
      <sz val="11"/>
      <color theme="1"/>
      <name val="Museo Sans 300"/>
    </font>
    <font>
      <sz val="11"/>
      <name val="Museo Sans 300"/>
    </font>
    <font>
      <b/>
      <sz val="11"/>
      <name val="Museo Sans 300"/>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gray0625">
        <bgColor theme="0"/>
      </patternFill>
    </fill>
    <fill>
      <patternFill patternType="solid">
        <fgColor theme="0" tint="-0.249977111117893"/>
        <bgColor indexed="64"/>
      </patternFill>
    </fill>
    <fill>
      <patternFill patternType="solid">
        <fgColor theme="0"/>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3" fillId="0" borderId="0" xfId="0" applyFont="1" applyAlignment="1">
      <alignment vertical="center"/>
    </xf>
    <xf numFmtId="0" fontId="3" fillId="0" borderId="0" xfId="0" applyFont="1"/>
    <xf numFmtId="9" fontId="6" fillId="3" borderId="1"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3" fillId="0" borderId="0" xfId="0" applyNumberFormat="1" applyFont="1" applyAlignment="1">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7" fillId="2" borderId="1" xfId="0" applyFont="1" applyFill="1" applyBorder="1" applyAlignment="1">
      <alignment horizontal="justify" vertical="center" wrapText="1"/>
    </xf>
    <xf numFmtId="0" fontId="6" fillId="2" borderId="19" xfId="0" applyFont="1" applyFill="1" applyBorder="1" applyAlignment="1">
      <alignment horizontal="center" vertical="center"/>
    </xf>
    <xf numFmtId="0" fontId="6" fillId="2" borderId="19" xfId="0" applyFont="1" applyFill="1" applyBorder="1" applyAlignment="1">
      <alignment vertical="center"/>
    </xf>
    <xf numFmtId="0" fontId="6" fillId="2" borderId="21" xfId="0" applyFont="1" applyFill="1" applyBorder="1" applyAlignment="1">
      <alignment horizontal="center" vertical="center"/>
    </xf>
    <xf numFmtId="9" fontId="6" fillId="2" borderId="22" xfId="0" applyNumberFormat="1" applyFont="1" applyFill="1" applyBorder="1" applyAlignment="1">
      <alignment horizontal="center" vertical="center" wrapText="1"/>
    </xf>
    <xf numFmtId="9" fontId="6" fillId="2" borderId="3" xfId="0"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9" fontId="6" fillId="2" borderId="2"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9" fontId="8" fillId="2" borderId="0" xfId="0" applyNumberFormat="1" applyFont="1" applyFill="1" applyAlignment="1">
      <alignment horizontal="center" vertical="center" wrapText="1"/>
    </xf>
    <xf numFmtId="164" fontId="8" fillId="2" borderId="0" xfId="0" applyNumberFormat="1" applyFont="1" applyFill="1" applyAlignment="1">
      <alignment horizontal="center" vertical="center" wrapText="1"/>
    </xf>
    <xf numFmtId="0" fontId="6" fillId="2" borderId="19" xfId="0" applyFont="1" applyFill="1" applyBorder="1" applyAlignment="1">
      <alignment horizontal="justify" vertical="center"/>
    </xf>
    <xf numFmtId="0" fontId="3" fillId="2" borderId="0" xfId="0" applyFont="1" applyFill="1" applyAlignment="1">
      <alignment horizontal="justify" vertical="center"/>
    </xf>
    <xf numFmtId="9" fontId="6" fillId="2" borderId="19" xfId="0" applyNumberFormat="1" applyFont="1" applyFill="1" applyBorder="1" applyAlignment="1">
      <alignment vertical="center"/>
    </xf>
    <xf numFmtId="9" fontId="3" fillId="2" borderId="0" xfId="0" applyNumberFormat="1" applyFont="1" applyFill="1" applyAlignment="1">
      <alignment vertical="center"/>
    </xf>
    <xf numFmtId="9" fontId="6" fillId="2" borderId="16" xfId="0" applyNumberFormat="1" applyFont="1" applyFill="1" applyBorder="1" applyAlignment="1">
      <alignment horizontal="justify" vertical="center" wrapText="1"/>
    </xf>
    <xf numFmtId="0" fontId="6" fillId="2" borderId="16" xfId="0" applyFont="1" applyFill="1" applyBorder="1" applyAlignment="1">
      <alignment horizontal="justify" vertical="center" wrapText="1"/>
    </xf>
    <xf numFmtId="9" fontId="6" fillId="2" borderId="17" xfId="0" applyNumberFormat="1" applyFont="1" applyFill="1" applyBorder="1" applyAlignment="1">
      <alignment horizontal="justify" vertical="center" wrapText="1"/>
    </xf>
    <xf numFmtId="0" fontId="6" fillId="2" borderId="17" xfId="0" applyFont="1" applyFill="1" applyBorder="1" applyAlignment="1">
      <alignment horizontal="justify" vertical="center" wrapText="1"/>
    </xf>
    <xf numFmtId="9" fontId="6" fillId="2" borderId="5" xfId="0" applyNumberFormat="1" applyFont="1" applyFill="1" applyBorder="1" applyAlignment="1">
      <alignment horizontal="justify" vertical="center" wrapText="1"/>
    </xf>
    <xf numFmtId="0" fontId="6" fillId="2" borderId="5" xfId="0" applyFont="1" applyFill="1" applyBorder="1" applyAlignment="1">
      <alignment horizontal="justify" vertical="center" wrapText="1"/>
    </xf>
    <xf numFmtId="9" fontId="6" fillId="2" borderId="1" xfId="0" applyNumberFormat="1"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5" borderId="17" xfId="0" applyFont="1" applyFill="1" applyBorder="1" applyAlignment="1">
      <alignment horizontal="justify" vertical="center" wrapText="1"/>
    </xf>
    <xf numFmtId="164" fontId="12" fillId="2" borderId="0" xfId="0" applyNumberFormat="1" applyFont="1" applyFill="1" applyAlignment="1">
      <alignment horizontal="center" vertical="center" wrapText="1"/>
    </xf>
    <xf numFmtId="9" fontId="0" fillId="0" borderId="0" xfId="1" applyFont="1"/>
    <xf numFmtId="9" fontId="0" fillId="0" borderId="0" xfId="0" applyNumberFormat="1"/>
    <xf numFmtId="0" fontId="11" fillId="2" borderId="0" xfId="0" applyFont="1" applyFill="1" applyAlignment="1">
      <alignment horizontal="justify" vertical="center" wrapText="1"/>
    </xf>
    <xf numFmtId="0" fontId="6" fillId="2" borderId="0" xfId="0" applyFont="1" applyFill="1" applyAlignment="1">
      <alignment horizontal="justify"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8" xfId="0" applyFont="1" applyFill="1" applyBorder="1" applyAlignment="1">
      <alignment horizontal="center" vertical="center" wrapText="1"/>
    </xf>
    <xf numFmtId="9" fontId="15" fillId="6" borderId="8" xfId="0" applyNumberFormat="1"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23" xfId="0"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14" fontId="7" fillId="2" borderId="22" xfId="0" applyNumberFormat="1" applyFont="1" applyFill="1" applyBorder="1" applyAlignment="1">
      <alignment horizontal="center" vertical="center" wrapText="1"/>
    </xf>
    <xf numFmtId="9" fontId="14" fillId="2" borderId="3"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9" fontId="14" fillId="2" borderId="16" xfId="0" applyNumberFormat="1" applyFont="1" applyFill="1" applyBorder="1" applyAlignment="1">
      <alignment horizontal="justify" vertical="center" wrapText="1"/>
    </xf>
    <xf numFmtId="0" fontId="14" fillId="2" borderId="22" xfId="0" applyFont="1" applyFill="1" applyBorder="1" applyAlignment="1">
      <alignment horizontal="justify" vertical="center" wrapText="1"/>
    </xf>
    <xf numFmtId="14" fontId="7" fillId="2" borderId="1" xfId="0" applyNumberFormat="1" applyFont="1" applyFill="1" applyBorder="1" applyAlignment="1">
      <alignment horizontal="center" vertical="center" wrapText="1"/>
    </xf>
    <xf numFmtId="9" fontId="14" fillId="2" borderId="17" xfId="0" applyNumberFormat="1"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17" xfId="0" applyFont="1" applyFill="1" applyBorder="1" applyAlignment="1">
      <alignment horizontal="justify" vertical="center" wrapText="1"/>
    </xf>
    <xf numFmtId="0" fontId="6" fillId="5" borderId="1" xfId="0" applyFont="1" applyFill="1" applyBorder="1" applyAlignment="1">
      <alignment horizontal="justify" vertical="center" wrapText="1"/>
    </xf>
    <xf numFmtId="9" fontId="6" fillId="2" borderId="24" xfId="0" applyNumberFormat="1" applyFont="1" applyFill="1" applyBorder="1" applyAlignment="1">
      <alignment horizontal="center" vertical="center" wrapText="1"/>
    </xf>
    <xf numFmtId="0" fontId="14" fillId="2" borderId="24" xfId="0" applyFont="1" applyFill="1" applyBorder="1" applyAlignment="1">
      <alignment horizontal="justify" vertical="center" wrapText="1"/>
    </xf>
    <xf numFmtId="0" fontId="6" fillId="2" borderId="2" xfId="0" applyFont="1" applyFill="1" applyBorder="1" applyAlignment="1">
      <alignment horizontal="justify" vertical="center" wrapText="1"/>
    </xf>
    <xf numFmtId="9" fontId="7" fillId="2" borderId="5" xfId="0" applyNumberFormat="1" applyFont="1" applyFill="1" applyBorder="1" applyAlignment="1">
      <alignment horizontal="justify" vertical="center" wrapText="1"/>
    </xf>
    <xf numFmtId="9" fontId="14" fillId="2" borderId="2" xfId="0" applyNumberFormat="1" applyFont="1" applyFill="1" applyBorder="1" applyAlignment="1">
      <alignment horizontal="center" vertical="center" wrapText="1"/>
    </xf>
    <xf numFmtId="0" fontId="14" fillId="2" borderId="5" xfId="0" applyFont="1" applyFill="1" applyBorder="1" applyAlignment="1">
      <alignment horizontal="justify" vertical="center" wrapText="1"/>
    </xf>
    <xf numFmtId="9" fontId="13" fillId="2" borderId="1" xfId="0" applyNumberFormat="1" applyFont="1" applyFill="1" applyBorder="1" applyAlignment="1">
      <alignment horizontal="justify" vertical="top" wrapText="1"/>
    </xf>
    <xf numFmtId="9" fontId="14" fillId="2" borderId="1" xfId="0" applyNumberFormat="1" applyFont="1" applyFill="1" applyBorder="1" applyAlignment="1">
      <alignment horizontal="justify" vertical="top" wrapText="1"/>
    </xf>
    <xf numFmtId="0" fontId="9" fillId="2" borderId="0" xfId="0" applyFont="1" applyFill="1" applyAlignment="1">
      <alignment horizontal="center" vertical="center" wrapText="1"/>
    </xf>
    <xf numFmtId="9" fontId="11" fillId="2" borderId="0" xfId="0" applyNumberFormat="1" applyFont="1" applyFill="1" applyAlignment="1">
      <alignment horizontal="center" vertical="center" wrapText="1"/>
    </xf>
    <xf numFmtId="14" fontId="7" fillId="2" borderId="0" xfId="0" applyNumberFormat="1" applyFont="1" applyFill="1" applyAlignment="1">
      <alignment horizontal="center" vertical="center" wrapText="1"/>
    </xf>
    <xf numFmtId="9" fontId="6" fillId="2" borderId="0" xfId="0" applyNumberFormat="1" applyFont="1" applyFill="1" applyAlignment="1">
      <alignment horizontal="center" vertical="center" wrapText="1"/>
    </xf>
    <xf numFmtId="9" fontId="8" fillId="7" borderId="1" xfId="0" applyNumberFormat="1" applyFont="1" applyFill="1" applyBorder="1" applyAlignment="1">
      <alignment horizontal="center" vertical="center" wrapText="1"/>
    </xf>
    <xf numFmtId="9" fontId="8" fillId="7" borderId="1" xfId="1" applyFont="1" applyFill="1" applyBorder="1" applyAlignment="1">
      <alignment horizontal="center" vertical="center" wrapText="1"/>
    </xf>
    <xf numFmtId="9" fontId="6" fillId="2" borderId="0" xfId="0" applyNumberFormat="1" applyFont="1" applyFill="1" applyAlignment="1">
      <alignment horizontal="justify" vertical="center" wrapText="1"/>
    </xf>
    <xf numFmtId="9" fontId="14" fillId="2" borderId="18" xfId="0" applyNumberFormat="1" applyFont="1" applyFill="1" applyBorder="1" applyAlignment="1">
      <alignment horizontal="center" vertical="center" wrapText="1"/>
    </xf>
    <xf numFmtId="9" fontId="14" fillId="2" borderId="5" xfId="0" applyNumberFormat="1"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25" xfId="0" applyFont="1" applyFill="1" applyBorder="1" applyAlignment="1">
      <alignment horizontal="center" vertical="center" wrapText="1"/>
    </xf>
    <xf numFmtId="9" fontId="6" fillId="2" borderId="18" xfId="0" applyNumberFormat="1" applyFont="1" applyFill="1" applyBorder="1" applyAlignment="1">
      <alignment horizontal="center" vertical="center" wrapText="1"/>
    </xf>
    <xf numFmtId="14" fontId="7" fillId="2" borderId="18" xfId="0" applyNumberFormat="1" applyFont="1" applyFill="1" applyBorder="1" applyAlignment="1">
      <alignment horizontal="center" vertical="center" wrapText="1"/>
    </xf>
    <xf numFmtId="0" fontId="14" fillId="2" borderId="18" xfId="0" applyFont="1" applyFill="1" applyBorder="1" applyAlignment="1">
      <alignment horizontal="justify" vertical="center" wrapText="1"/>
    </xf>
    <xf numFmtId="9" fontId="14" fillId="2" borderId="5" xfId="0" applyNumberFormat="1"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0" borderId="28" xfId="0" applyFont="1" applyBorder="1" applyAlignment="1">
      <alignment horizontal="center" vertical="center"/>
    </xf>
    <xf numFmtId="0" fontId="6" fillId="2" borderId="22" xfId="0" applyFont="1" applyFill="1" applyBorder="1" applyAlignment="1">
      <alignment horizontal="justify" vertical="center" wrapText="1"/>
    </xf>
    <xf numFmtId="14" fontId="7" fillId="2" borderId="3" xfId="0" applyNumberFormat="1" applyFont="1" applyFill="1" applyBorder="1" applyAlignment="1">
      <alignment horizontal="left" vertical="center" wrapText="1"/>
    </xf>
    <xf numFmtId="9" fontId="5" fillId="7" borderId="0" xfId="0" applyNumberFormat="1" applyFont="1" applyFill="1" applyAlignment="1">
      <alignment vertical="center"/>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8" xfId="0" applyFont="1" applyFill="1" applyBorder="1" applyAlignment="1">
      <alignment horizontal="center" vertical="center" wrapText="1"/>
    </xf>
    <xf numFmtId="0" fontId="6" fillId="2" borderId="0" xfId="0" applyFont="1" applyFill="1" applyAlignment="1">
      <alignment horizontal="lef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3" borderId="6"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5"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0"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5" fillId="6" borderId="13"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5" xfId="0" applyFont="1" applyFill="1" applyBorder="1" applyAlignment="1">
      <alignment horizontal="center" vertical="center"/>
    </xf>
    <xf numFmtId="0" fontId="6"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5" fillId="7" borderId="1" xfId="0" applyFont="1" applyFill="1" applyBorder="1" applyAlignment="1">
      <alignment horizontal="center" vertical="center" wrapText="1"/>
    </xf>
    <xf numFmtId="0" fontId="5" fillId="7" borderId="0" xfId="0" applyFont="1" applyFill="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0</xdr:col>
      <xdr:colOff>0</xdr:colOff>
      <xdr:row>0</xdr:row>
      <xdr:rowOff>0</xdr:rowOff>
    </xdr:from>
    <xdr:to>
      <xdr:col>1</xdr:col>
      <xdr:colOff>1026583</xdr:colOff>
      <xdr:row>1</xdr:row>
      <xdr:rowOff>14601</xdr:rowOff>
    </xdr:to>
    <xdr:pic>
      <xdr:nvPicPr>
        <xdr:cNvPr id="4" name="1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0"/>
          <a:ext cx="1746250" cy="159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204106</xdr:colOff>
      <xdr:row>0</xdr:row>
      <xdr:rowOff>95250</xdr:rowOff>
    </xdr:from>
    <xdr:to>
      <xdr:col>28</xdr:col>
      <xdr:colOff>1062632</xdr:colOff>
      <xdr:row>0</xdr:row>
      <xdr:rowOff>1481666</xdr:rowOff>
    </xdr:to>
    <xdr:sp macro="" textlink="">
      <xdr:nvSpPr>
        <xdr:cNvPr id="6" name="2 Rectángulo redondeado">
          <a:extLst>
            <a:ext uri="{FF2B5EF4-FFF2-40B4-BE49-F238E27FC236}">
              <a16:creationId xmlns:a16="http://schemas.microsoft.com/office/drawing/2014/main" id="{00000000-0008-0000-0000-000006000000}"/>
            </a:ext>
          </a:extLst>
        </xdr:cNvPr>
        <xdr:cNvSpPr/>
      </xdr:nvSpPr>
      <xdr:spPr>
        <a:xfrm>
          <a:off x="204106" y="95250"/>
          <a:ext cx="65438026" cy="1386416"/>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0000"/>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762002</xdr:colOff>
      <xdr:row>19</xdr:row>
      <xdr:rowOff>42333</xdr:rowOff>
    </xdr:from>
    <xdr:to>
      <xdr:col>3</xdr:col>
      <xdr:colOff>2243668</xdr:colOff>
      <xdr:row>19</xdr:row>
      <xdr:rowOff>370417</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8752" y="19282833"/>
          <a:ext cx="1481666" cy="32808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pageSetUpPr fitToPage="1"/>
  </sheetPr>
  <dimension ref="A1:AF23"/>
  <sheetViews>
    <sheetView showGridLines="0" tabSelected="1" view="pageBreakPreview" topLeftCell="J1" zoomScale="48" zoomScaleNormal="90" zoomScaleSheetLayoutView="68" workbookViewId="0">
      <selection activeCell="Q5" sqref="Q5:S5"/>
    </sheetView>
  </sheetViews>
  <sheetFormatPr baseColWidth="10" defaultColWidth="11.42578125" defaultRowHeight="13.5"/>
  <cols>
    <col min="1" max="1" width="10.85546875" style="6" bestFit="1" customWidth="1"/>
    <col min="2" max="2" width="29.140625" style="6" customWidth="1"/>
    <col min="3" max="3" width="46.140625" style="6" customWidth="1"/>
    <col min="4" max="4" width="37" style="6" customWidth="1"/>
    <col min="5" max="5" width="14.42578125" style="6" customWidth="1"/>
    <col min="6" max="6" width="20.28515625" style="6" customWidth="1"/>
    <col min="7" max="7" width="12.42578125" style="6" customWidth="1"/>
    <col min="8" max="8" width="12.42578125" style="1" customWidth="1"/>
    <col min="9" max="9" width="22.85546875" style="1" customWidth="1"/>
    <col min="10" max="10" width="71.85546875" style="1" customWidth="1"/>
    <col min="11" max="11" width="43.7109375" style="1" customWidth="1"/>
    <col min="12" max="12" width="13.42578125" style="7" customWidth="1"/>
    <col min="13" max="13" width="17.42578125" style="8" customWidth="1"/>
    <col min="14" max="14" width="19.140625" style="23" customWidth="1"/>
    <col min="15" max="15" width="56.140625" style="21" customWidth="1"/>
    <col min="16" max="16" width="27.28515625" style="1" customWidth="1"/>
    <col min="17" max="17" width="15" style="1" customWidth="1"/>
    <col min="18" max="18" width="14.28515625" style="1" customWidth="1"/>
    <col min="19" max="19" width="19.28515625" style="1" customWidth="1"/>
    <col min="20" max="20" width="92.85546875" style="8" customWidth="1"/>
    <col min="21" max="21" width="36.7109375" style="1" customWidth="1"/>
    <col min="22" max="22" width="20.140625" style="1" customWidth="1"/>
    <col min="23" max="23" width="15" style="1" bestFit="1" customWidth="1"/>
    <col min="24" max="24" width="23.42578125" style="1" customWidth="1"/>
    <col min="25" max="25" width="97.42578125" style="1" customWidth="1"/>
    <col min="26" max="26" width="36.7109375" style="1" customWidth="1"/>
    <col min="27" max="27" width="18" style="8" customWidth="1"/>
    <col min="28" max="28" width="17.7109375" style="8" customWidth="1"/>
    <col min="29" max="29" width="17.140625" style="8" customWidth="1"/>
    <col min="30" max="16384" width="11.42578125" style="1"/>
  </cols>
  <sheetData>
    <row r="1" spans="1:32" ht="124.5" customHeight="1" thickBot="1">
      <c r="A1" s="93"/>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1:32" s="2" customFormat="1" ht="42" customHeight="1" thickBot="1">
      <c r="A2" s="102" t="s">
        <v>89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32" ht="15" customHeight="1">
      <c r="A3" s="96" t="s">
        <v>0</v>
      </c>
      <c r="B3" s="98" t="s">
        <v>1</v>
      </c>
      <c r="C3" s="98" t="s">
        <v>2</v>
      </c>
      <c r="D3" s="110" t="s">
        <v>3</v>
      </c>
      <c r="E3" s="100" t="s">
        <v>4</v>
      </c>
      <c r="F3" s="100" t="s">
        <v>5</v>
      </c>
      <c r="G3" s="104" t="s">
        <v>6</v>
      </c>
      <c r="H3" s="105"/>
      <c r="I3" s="105"/>
      <c r="J3" s="106"/>
      <c r="K3" s="40"/>
      <c r="L3" s="112" t="s">
        <v>7</v>
      </c>
      <c r="M3" s="113"/>
      <c r="N3" s="113"/>
      <c r="O3" s="113"/>
      <c r="P3" s="114"/>
      <c r="Q3" s="113" t="s">
        <v>8</v>
      </c>
      <c r="R3" s="113"/>
      <c r="S3" s="113"/>
      <c r="T3" s="113"/>
      <c r="U3" s="114"/>
      <c r="V3" s="112" t="s">
        <v>49</v>
      </c>
      <c r="W3" s="113"/>
      <c r="X3" s="113"/>
      <c r="Y3" s="113"/>
      <c r="Z3" s="114"/>
      <c r="AA3" s="107" t="s">
        <v>9</v>
      </c>
      <c r="AB3" s="108"/>
      <c r="AC3" s="109"/>
    </row>
    <row r="4" spans="1:32" ht="79.5" customHeight="1" thickBot="1">
      <c r="A4" s="97"/>
      <c r="B4" s="99"/>
      <c r="C4" s="99"/>
      <c r="D4" s="111"/>
      <c r="E4" s="101"/>
      <c r="F4" s="101"/>
      <c r="G4" s="41" t="s">
        <v>10</v>
      </c>
      <c r="H4" s="41" t="s">
        <v>11</v>
      </c>
      <c r="I4" s="41" t="s">
        <v>48</v>
      </c>
      <c r="J4" s="41" t="s">
        <v>44</v>
      </c>
      <c r="K4" s="41" t="s">
        <v>12</v>
      </c>
      <c r="L4" s="44" t="s">
        <v>47</v>
      </c>
      <c r="M4" s="44" t="s">
        <v>11</v>
      </c>
      <c r="N4" s="45" t="s">
        <v>13</v>
      </c>
      <c r="O4" s="44" t="s">
        <v>44</v>
      </c>
      <c r="P4" s="44" t="s">
        <v>12</v>
      </c>
      <c r="Q4" s="43" t="s">
        <v>47</v>
      </c>
      <c r="R4" s="44" t="s">
        <v>11</v>
      </c>
      <c r="S4" s="45" t="s">
        <v>14</v>
      </c>
      <c r="T4" s="41" t="s">
        <v>44</v>
      </c>
      <c r="U4" s="44" t="s">
        <v>12</v>
      </c>
      <c r="V4" s="44" t="s">
        <v>47</v>
      </c>
      <c r="W4" s="44" t="s">
        <v>11</v>
      </c>
      <c r="X4" s="45" t="s">
        <v>14</v>
      </c>
      <c r="Y4" s="42" t="s">
        <v>44</v>
      </c>
      <c r="Z4" s="44" t="s">
        <v>12</v>
      </c>
      <c r="AA4" s="46" t="s">
        <v>10</v>
      </c>
      <c r="AB4" s="46" t="s">
        <v>11</v>
      </c>
      <c r="AC4" s="47" t="s">
        <v>15</v>
      </c>
    </row>
    <row r="5" spans="1:32" ht="95.25" customHeight="1" thickBot="1">
      <c r="A5" s="39" t="s">
        <v>16</v>
      </c>
      <c r="B5" s="89" t="s">
        <v>17</v>
      </c>
      <c r="C5" s="9" t="s">
        <v>23</v>
      </c>
      <c r="D5" s="17" t="s">
        <v>24</v>
      </c>
      <c r="E5" s="83">
        <v>45293</v>
      </c>
      <c r="F5" s="48">
        <v>45382</v>
      </c>
      <c r="G5" s="13">
        <v>1</v>
      </c>
      <c r="H5" s="13">
        <v>1</v>
      </c>
      <c r="I5" s="16">
        <v>1</v>
      </c>
      <c r="J5" s="86" t="s">
        <v>71</v>
      </c>
      <c r="K5" s="87" t="s">
        <v>78</v>
      </c>
      <c r="L5" s="79"/>
      <c r="M5" s="79"/>
      <c r="N5" s="79"/>
      <c r="O5" s="24"/>
      <c r="P5" s="25"/>
      <c r="Q5" s="80"/>
      <c r="R5" s="80"/>
      <c r="S5" s="79"/>
      <c r="T5" s="24"/>
      <c r="U5" s="25"/>
      <c r="V5" s="74"/>
      <c r="W5" s="74"/>
      <c r="X5" s="63"/>
      <c r="Y5" s="52"/>
      <c r="Z5" s="81"/>
      <c r="AA5" s="74"/>
      <c r="AB5" s="63"/>
      <c r="AC5" s="82"/>
    </row>
    <row r="6" spans="1:32" ht="156" customHeight="1" thickBot="1">
      <c r="A6" s="39" t="s">
        <v>19</v>
      </c>
      <c r="B6" s="89"/>
      <c r="C6" s="9" t="s">
        <v>20</v>
      </c>
      <c r="D6" s="17" t="s">
        <v>21</v>
      </c>
      <c r="E6" s="83">
        <v>45323</v>
      </c>
      <c r="F6" s="48">
        <v>45442</v>
      </c>
      <c r="G6" s="14">
        <v>0.75</v>
      </c>
      <c r="H6" s="14">
        <v>0.75</v>
      </c>
      <c r="I6" s="4">
        <v>0.75</v>
      </c>
      <c r="J6" s="86" t="s">
        <v>90</v>
      </c>
      <c r="K6" s="87" t="s">
        <v>85</v>
      </c>
      <c r="L6" s="13"/>
      <c r="M6" s="14"/>
      <c r="N6" s="14"/>
      <c r="O6" s="24"/>
      <c r="P6" s="25"/>
      <c r="Q6" s="49"/>
      <c r="R6" s="49"/>
      <c r="S6" s="13"/>
      <c r="T6" s="24"/>
      <c r="U6" s="25"/>
      <c r="V6" s="50"/>
      <c r="W6" s="50"/>
      <c r="X6" s="51"/>
      <c r="Y6" s="52"/>
      <c r="Z6" s="53"/>
      <c r="AA6" s="50">
        <v>1</v>
      </c>
      <c r="AB6" s="51">
        <v>0</v>
      </c>
      <c r="AC6" s="51">
        <v>0</v>
      </c>
    </row>
    <row r="7" spans="1:32" ht="150" customHeight="1">
      <c r="A7" s="39" t="s">
        <v>22</v>
      </c>
      <c r="B7" s="89"/>
      <c r="C7" s="9" t="s">
        <v>58</v>
      </c>
      <c r="D7" s="17" t="s">
        <v>18</v>
      </c>
      <c r="E7" s="83">
        <v>45323</v>
      </c>
      <c r="F7" s="48">
        <v>45626</v>
      </c>
      <c r="G7" s="14">
        <v>0.25</v>
      </c>
      <c r="H7" s="4">
        <v>0.25</v>
      </c>
      <c r="I7" s="4">
        <v>1</v>
      </c>
      <c r="J7" s="86" t="s">
        <v>91</v>
      </c>
      <c r="K7" s="87" t="s">
        <v>84</v>
      </c>
      <c r="L7" s="4"/>
      <c r="M7" s="4"/>
      <c r="N7" s="14"/>
      <c r="O7" s="26"/>
      <c r="P7" s="31"/>
      <c r="Q7" s="14"/>
      <c r="R7" s="4"/>
      <c r="S7" s="4"/>
      <c r="T7" s="26"/>
      <c r="U7" s="31"/>
      <c r="V7" s="50"/>
      <c r="W7" s="51"/>
      <c r="X7" s="51"/>
      <c r="Y7" s="55"/>
      <c r="Z7" s="56"/>
      <c r="AA7" s="50">
        <v>1</v>
      </c>
      <c r="AB7" s="51">
        <v>1</v>
      </c>
      <c r="AC7" s="51">
        <v>1</v>
      </c>
    </row>
    <row r="8" spans="1:32" ht="77.25" customHeight="1">
      <c r="A8" s="39" t="s">
        <v>25</v>
      </c>
      <c r="B8" s="89"/>
      <c r="C8" s="9" t="s">
        <v>26</v>
      </c>
      <c r="D8" s="17" t="s">
        <v>27</v>
      </c>
      <c r="E8" s="83">
        <v>45293</v>
      </c>
      <c r="F8" s="48">
        <v>45626</v>
      </c>
      <c r="G8" s="14">
        <v>0.25</v>
      </c>
      <c r="H8" s="4">
        <v>0.25</v>
      </c>
      <c r="I8" s="4">
        <v>1</v>
      </c>
      <c r="J8" s="9" t="s">
        <v>72</v>
      </c>
      <c r="K8" s="87" t="s">
        <v>80</v>
      </c>
      <c r="L8" s="48"/>
      <c r="M8" s="48"/>
      <c r="N8" s="4"/>
      <c r="O8" s="26"/>
      <c r="P8" s="31"/>
      <c r="Q8" s="14"/>
      <c r="R8" s="4"/>
      <c r="S8" s="4"/>
      <c r="T8" s="55"/>
      <c r="U8" s="31"/>
      <c r="V8" s="50"/>
      <c r="W8" s="51"/>
      <c r="X8" s="51"/>
      <c r="Y8" s="55"/>
      <c r="Z8" s="56"/>
      <c r="AA8" s="50">
        <v>1</v>
      </c>
      <c r="AB8" s="51">
        <v>1</v>
      </c>
      <c r="AC8" s="51">
        <v>1</v>
      </c>
    </row>
    <row r="9" spans="1:32" ht="87" customHeight="1">
      <c r="A9" s="39" t="s">
        <v>28</v>
      </c>
      <c r="B9" s="89"/>
      <c r="C9" s="9" t="s">
        <v>30</v>
      </c>
      <c r="D9" s="17" t="s">
        <v>31</v>
      </c>
      <c r="E9" s="83">
        <v>45383</v>
      </c>
      <c r="F9" s="48">
        <v>45260</v>
      </c>
      <c r="G9" s="14">
        <v>0</v>
      </c>
      <c r="H9" s="4">
        <v>0</v>
      </c>
      <c r="I9" s="4">
        <v>0</v>
      </c>
      <c r="J9" s="31" t="s">
        <v>73</v>
      </c>
      <c r="K9" s="58"/>
      <c r="L9" s="4"/>
      <c r="M9" s="4"/>
      <c r="N9" s="4"/>
      <c r="O9" s="26"/>
      <c r="P9" s="32"/>
      <c r="Q9" s="14"/>
      <c r="R9" s="4"/>
      <c r="S9" s="4"/>
      <c r="T9" s="55"/>
      <c r="U9" s="27"/>
      <c r="V9" s="50"/>
      <c r="W9" s="51"/>
      <c r="X9" s="51"/>
      <c r="Y9" s="55"/>
      <c r="Z9" s="57"/>
      <c r="AA9" s="50">
        <v>1</v>
      </c>
      <c r="AB9" s="51">
        <v>0</v>
      </c>
      <c r="AC9" s="51">
        <v>0</v>
      </c>
    </row>
    <row r="10" spans="1:32" ht="78.75" customHeight="1">
      <c r="A10" s="39" t="s">
        <v>29</v>
      </c>
      <c r="B10" s="89"/>
      <c r="C10" s="9" t="s">
        <v>59</v>
      </c>
      <c r="D10" s="17" t="s">
        <v>60</v>
      </c>
      <c r="E10" s="83">
        <v>45323</v>
      </c>
      <c r="F10" s="48">
        <v>45565</v>
      </c>
      <c r="G10" s="14">
        <v>0.75</v>
      </c>
      <c r="H10" s="4">
        <v>0.75</v>
      </c>
      <c r="I10" s="4">
        <v>0.75</v>
      </c>
      <c r="J10" s="31" t="s">
        <v>92</v>
      </c>
      <c r="K10" s="87" t="s">
        <v>86</v>
      </c>
      <c r="L10" s="4"/>
      <c r="M10" s="4"/>
      <c r="N10" s="4"/>
      <c r="O10" s="26"/>
      <c r="P10" s="27"/>
      <c r="Q10" s="59"/>
      <c r="R10" s="59"/>
      <c r="S10" s="59"/>
      <c r="T10" s="26"/>
      <c r="U10" s="27"/>
      <c r="V10" s="50"/>
      <c r="W10" s="51"/>
      <c r="X10" s="51"/>
      <c r="Y10" s="55"/>
      <c r="Z10" s="60"/>
      <c r="AA10" s="50">
        <v>1</v>
      </c>
      <c r="AB10" s="51">
        <v>0</v>
      </c>
      <c r="AC10" s="51">
        <v>0</v>
      </c>
    </row>
    <row r="11" spans="1:32" ht="141.75" customHeight="1">
      <c r="A11" s="39" t="s">
        <v>32</v>
      </c>
      <c r="B11" s="89"/>
      <c r="C11" s="9" t="s">
        <v>55</v>
      </c>
      <c r="D11" s="17" t="s">
        <v>56</v>
      </c>
      <c r="E11" s="83">
        <v>45383</v>
      </c>
      <c r="F11" s="48">
        <v>45626</v>
      </c>
      <c r="G11" s="14">
        <v>0</v>
      </c>
      <c r="H11" s="4">
        <v>0</v>
      </c>
      <c r="I11" s="4">
        <v>0</v>
      </c>
      <c r="J11" s="31" t="s">
        <v>74</v>
      </c>
      <c r="K11" s="58"/>
      <c r="L11" s="4"/>
      <c r="M11" s="4"/>
      <c r="N11" s="4"/>
      <c r="O11" s="26"/>
      <c r="P11" s="27"/>
      <c r="Q11" s="59"/>
      <c r="R11" s="59"/>
      <c r="S11" s="59"/>
      <c r="T11" s="26"/>
      <c r="U11" s="27"/>
      <c r="V11" s="50"/>
      <c r="W11" s="51"/>
      <c r="X11" s="51"/>
      <c r="Y11" s="55"/>
      <c r="Z11" s="60"/>
      <c r="AA11" s="50"/>
      <c r="AB11" s="51"/>
      <c r="AC11" s="51"/>
    </row>
    <row r="12" spans="1:32" ht="126" customHeight="1">
      <c r="A12" s="39" t="s">
        <v>33</v>
      </c>
      <c r="B12" s="89"/>
      <c r="C12" s="9" t="s">
        <v>70</v>
      </c>
      <c r="D12" s="17" t="s">
        <v>69</v>
      </c>
      <c r="E12" s="83">
        <v>45383</v>
      </c>
      <c r="F12" s="48">
        <v>45626</v>
      </c>
      <c r="G12" s="14">
        <v>0</v>
      </c>
      <c r="H12" s="4">
        <v>0</v>
      </c>
      <c r="I12" s="4">
        <v>0</v>
      </c>
      <c r="J12" s="31" t="s">
        <v>74</v>
      </c>
      <c r="K12" s="58"/>
      <c r="L12" s="4"/>
      <c r="M12" s="4"/>
      <c r="N12" s="4"/>
      <c r="O12" s="26"/>
      <c r="P12" s="27"/>
      <c r="Q12" s="59"/>
      <c r="R12" s="59"/>
      <c r="S12" s="59"/>
      <c r="T12" s="26"/>
      <c r="U12" s="27"/>
      <c r="V12" s="50"/>
      <c r="W12" s="51"/>
      <c r="X12" s="51"/>
      <c r="Y12" s="55"/>
      <c r="Z12" s="60"/>
      <c r="AA12" s="50">
        <v>1</v>
      </c>
      <c r="AB12" s="51">
        <v>0.25</v>
      </c>
      <c r="AC12" s="51">
        <v>0.25</v>
      </c>
      <c r="AE12" s="5"/>
    </row>
    <row r="13" spans="1:32" ht="135">
      <c r="A13" s="39" t="s">
        <v>34</v>
      </c>
      <c r="B13" s="91" t="s">
        <v>50</v>
      </c>
      <c r="C13" s="9" t="s">
        <v>36</v>
      </c>
      <c r="D13" s="17" t="s">
        <v>51</v>
      </c>
      <c r="E13" s="48">
        <v>45323</v>
      </c>
      <c r="F13" s="48">
        <v>45626</v>
      </c>
      <c r="G13" s="14">
        <v>0.25</v>
      </c>
      <c r="H13" s="4">
        <v>0.25</v>
      </c>
      <c r="I13" s="4">
        <v>1</v>
      </c>
      <c r="J13" s="48" t="s">
        <v>75</v>
      </c>
      <c r="K13" s="31" t="s">
        <v>87</v>
      </c>
      <c r="L13" s="4"/>
      <c r="M13" s="4"/>
      <c r="N13" s="4"/>
      <c r="O13" s="26"/>
      <c r="P13" s="27"/>
      <c r="Q13" s="59"/>
      <c r="R13" s="59"/>
      <c r="S13" s="59"/>
      <c r="T13" s="26"/>
      <c r="U13" s="27"/>
      <c r="V13" s="50"/>
      <c r="W13" s="51"/>
      <c r="X13" s="51"/>
      <c r="Y13" s="55"/>
      <c r="Z13" s="27"/>
      <c r="AA13" s="50">
        <v>1</v>
      </c>
      <c r="AB13" s="51">
        <v>0.25</v>
      </c>
      <c r="AC13" s="51">
        <v>0.25</v>
      </c>
    </row>
    <row r="14" spans="1:32" ht="78.75" customHeight="1">
      <c r="A14" s="39" t="s">
        <v>35</v>
      </c>
      <c r="B14" s="91"/>
      <c r="C14" s="9" t="s">
        <v>62</v>
      </c>
      <c r="D14" s="9" t="s">
        <v>63</v>
      </c>
      <c r="E14" s="48">
        <v>45536</v>
      </c>
      <c r="F14" s="48">
        <v>45626</v>
      </c>
      <c r="G14" s="14">
        <v>0</v>
      </c>
      <c r="H14" s="4">
        <v>0</v>
      </c>
      <c r="I14" s="4">
        <v>0</v>
      </c>
      <c r="J14" s="31" t="s">
        <v>76</v>
      </c>
      <c r="K14" s="58"/>
      <c r="L14" s="4"/>
      <c r="M14" s="4"/>
      <c r="N14" s="4"/>
      <c r="O14" s="26"/>
      <c r="P14" s="27"/>
      <c r="Q14" s="59"/>
      <c r="R14" s="59"/>
      <c r="S14" s="59"/>
      <c r="T14" s="26"/>
      <c r="U14" s="27"/>
      <c r="V14" s="50"/>
      <c r="W14" s="51"/>
      <c r="X14" s="51"/>
      <c r="Y14" s="55"/>
      <c r="Z14" s="27"/>
      <c r="AA14" s="50"/>
      <c r="AB14" s="51"/>
      <c r="AC14" s="51"/>
      <c r="AF14" s="5"/>
    </row>
    <row r="15" spans="1:32" ht="70.5" customHeight="1">
      <c r="A15" s="84" t="s">
        <v>37</v>
      </c>
      <c r="B15" s="91"/>
      <c r="C15" s="9" t="s">
        <v>65</v>
      </c>
      <c r="D15" s="9" t="s">
        <v>66</v>
      </c>
      <c r="E15" s="48">
        <v>45381</v>
      </c>
      <c r="F15" s="48">
        <v>45626</v>
      </c>
      <c r="G15" s="14">
        <v>0.25</v>
      </c>
      <c r="H15" s="4">
        <v>0.25</v>
      </c>
      <c r="I15" s="4">
        <v>1</v>
      </c>
      <c r="J15" s="31" t="s">
        <v>77</v>
      </c>
      <c r="K15" s="31" t="s">
        <v>81</v>
      </c>
      <c r="L15" s="4"/>
      <c r="M15" s="4"/>
      <c r="N15" s="4"/>
      <c r="O15" s="26"/>
      <c r="P15" s="27"/>
      <c r="Q15" s="59"/>
      <c r="R15" s="59"/>
      <c r="S15" s="59"/>
      <c r="T15" s="26"/>
      <c r="U15" s="27"/>
      <c r="V15" s="50"/>
      <c r="W15" s="51"/>
      <c r="X15" s="51"/>
      <c r="Y15" s="55"/>
      <c r="Z15" s="27"/>
      <c r="AA15" s="50"/>
      <c r="AB15" s="51"/>
      <c r="AC15" s="51"/>
      <c r="AF15" s="5"/>
    </row>
    <row r="16" spans="1:32" ht="102.75" customHeight="1">
      <c r="A16" s="78" t="s">
        <v>64</v>
      </c>
      <c r="B16" s="91"/>
      <c r="C16" s="9" t="s">
        <v>52</v>
      </c>
      <c r="D16" s="9" t="s">
        <v>61</v>
      </c>
      <c r="E16" s="48">
        <v>45383</v>
      </c>
      <c r="F16" s="48">
        <v>45626</v>
      </c>
      <c r="G16" s="14">
        <v>0</v>
      </c>
      <c r="H16" s="4">
        <v>0</v>
      </c>
      <c r="I16" s="4">
        <v>0</v>
      </c>
      <c r="J16" s="31" t="s">
        <v>74</v>
      </c>
      <c r="K16" s="58"/>
      <c r="L16" s="4" t="s">
        <v>53</v>
      </c>
      <c r="M16" s="4"/>
      <c r="N16" s="4"/>
      <c r="O16" s="26"/>
      <c r="P16" s="27"/>
      <c r="Q16" s="59"/>
      <c r="R16" s="59"/>
      <c r="S16" s="59"/>
      <c r="T16" s="26"/>
      <c r="U16" s="27"/>
      <c r="V16" s="50"/>
      <c r="W16" s="51"/>
      <c r="X16" s="51"/>
      <c r="Y16" s="55"/>
      <c r="Z16" s="27"/>
      <c r="AA16" s="50">
        <v>1</v>
      </c>
      <c r="AB16" s="51">
        <v>0.25</v>
      </c>
      <c r="AC16" s="51">
        <v>0.25</v>
      </c>
      <c r="AF16" s="5"/>
    </row>
    <row r="17" spans="1:29" ht="81.75" customHeight="1">
      <c r="A17" s="85" t="s">
        <v>67</v>
      </c>
      <c r="B17" s="39" t="s">
        <v>38</v>
      </c>
      <c r="C17" s="15" t="s">
        <v>39</v>
      </c>
      <c r="D17" s="9" t="s">
        <v>40</v>
      </c>
      <c r="E17" s="48">
        <v>45352</v>
      </c>
      <c r="F17" s="48">
        <v>45626</v>
      </c>
      <c r="G17" s="4">
        <v>0.25</v>
      </c>
      <c r="H17" s="16">
        <v>0.25</v>
      </c>
      <c r="I17" s="4">
        <v>1</v>
      </c>
      <c r="J17" s="61" t="s">
        <v>88</v>
      </c>
      <c r="K17" s="31" t="s">
        <v>83</v>
      </c>
      <c r="L17" s="16"/>
      <c r="M17" s="16"/>
      <c r="N17" s="16"/>
      <c r="O17" s="28"/>
      <c r="P17" s="29"/>
      <c r="Q17" s="4"/>
      <c r="R17" s="4"/>
      <c r="S17" s="4"/>
      <c r="T17" s="62"/>
      <c r="U17" s="64"/>
      <c r="V17" s="74"/>
      <c r="W17" s="63"/>
      <c r="X17" s="51"/>
      <c r="Y17" s="75"/>
      <c r="Z17" s="64"/>
      <c r="AA17" s="50">
        <v>1</v>
      </c>
      <c r="AB17" s="51">
        <v>0.33</v>
      </c>
      <c r="AC17" s="51">
        <v>0.33</v>
      </c>
    </row>
    <row r="18" spans="1:29" ht="75.75" customHeight="1">
      <c r="A18" s="76" t="s">
        <v>68</v>
      </c>
      <c r="B18" s="77" t="s">
        <v>41</v>
      </c>
      <c r="C18" s="9" t="s">
        <v>57</v>
      </c>
      <c r="D18" s="9" t="s">
        <v>45</v>
      </c>
      <c r="E18" s="54">
        <v>45337</v>
      </c>
      <c r="F18" s="54">
        <v>45626</v>
      </c>
      <c r="G18" s="4">
        <v>0.25</v>
      </c>
      <c r="H18" s="4">
        <v>0.25</v>
      </c>
      <c r="I18" s="4">
        <v>1</v>
      </c>
      <c r="J18" s="31" t="s">
        <v>79</v>
      </c>
      <c r="K18" s="31" t="s">
        <v>82</v>
      </c>
      <c r="L18" s="4"/>
      <c r="M18" s="4"/>
      <c r="N18" s="4"/>
      <c r="O18" s="30"/>
      <c r="P18" s="31"/>
      <c r="Q18" s="4"/>
      <c r="R18" s="4"/>
      <c r="S18" s="4"/>
      <c r="T18" s="65"/>
      <c r="U18" s="9"/>
      <c r="V18" s="51"/>
      <c r="W18" s="51"/>
      <c r="X18" s="51"/>
      <c r="Y18" s="66"/>
      <c r="Z18" s="9"/>
      <c r="AA18" s="50">
        <v>1</v>
      </c>
      <c r="AB18" s="51">
        <v>0.25</v>
      </c>
      <c r="AC18" s="51">
        <v>0.25</v>
      </c>
    </row>
    <row r="19" spans="1:29" ht="30" customHeight="1">
      <c r="A19" s="38"/>
      <c r="B19" s="38"/>
      <c r="C19" s="67"/>
      <c r="D19" s="67"/>
      <c r="E19" s="67"/>
      <c r="F19" s="67"/>
      <c r="G19" s="67"/>
      <c r="H19" s="67"/>
      <c r="I19" s="88"/>
      <c r="J19" s="119"/>
      <c r="K19" s="119"/>
      <c r="L19" s="119"/>
      <c r="M19" s="118" t="s">
        <v>42</v>
      </c>
      <c r="N19" s="118"/>
      <c r="O19" s="118"/>
      <c r="P19" s="118"/>
      <c r="Q19" s="37"/>
      <c r="R19" s="37"/>
      <c r="S19" s="37"/>
      <c r="T19" s="36"/>
      <c r="U19" s="36"/>
      <c r="V19" s="36"/>
      <c r="W19" s="36"/>
      <c r="X19" s="36"/>
      <c r="Y19" s="36"/>
      <c r="Z19" s="36"/>
      <c r="AA19" s="68"/>
      <c r="AB19" s="68"/>
      <c r="AC19" s="33"/>
    </row>
    <row r="20" spans="1:29" ht="30" customHeight="1">
      <c r="A20" s="92" t="s">
        <v>54</v>
      </c>
      <c r="B20" s="92"/>
      <c r="C20" s="92"/>
      <c r="D20" s="92"/>
      <c r="E20" s="92"/>
      <c r="F20" s="69"/>
      <c r="G20" s="70"/>
      <c r="H20" s="70"/>
      <c r="I20" s="90"/>
      <c r="J20" s="90"/>
      <c r="K20" s="90"/>
      <c r="L20" s="18"/>
      <c r="M20" s="115" t="s">
        <v>43</v>
      </c>
      <c r="N20" s="115"/>
      <c r="O20" s="115"/>
      <c r="P20" s="71">
        <v>1</v>
      </c>
      <c r="Q20" s="37"/>
      <c r="R20" s="37"/>
      <c r="S20" s="37"/>
      <c r="T20" s="36"/>
      <c r="U20" s="36"/>
      <c r="V20" s="36"/>
      <c r="W20" s="36"/>
      <c r="X20" s="36"/>
      <c r="Y20" s="36"/>
      <c r="Z20" s="36"/>
      <c r="AA20" s="68"/>
      <c r="AB20" s="68"/>
      <c r="AC20" s="68"/>
    </row>
    <row r="21" spans="1:29" ht="31.5" customHeight="1">
      <c r="A21" s="92" t="s">
        <v>93</v>
      </c>
      <c r="B21" s="92"/>
      <c r="C21" s="92"/>
      <c r="D21" s="92"/>
      <c r="E21" s="92"/>
      <c r="F21" s="69"/>
      <c r="G21" s="70"/>
      <c r="H21" s="70"/>
      <c r="I21" s="117"/>
      <c r="J21" s="90"/>
      <c r="K21" s="90"/>
      <c r="L21" s="19"/>
      <c r="M21" s="116" t="s">
        <v>46</v>
      </c>
      <c r="N21" s="116"/>
      <c r="O21" s="116"/>
      <c r="P21" s="72">
        <f>AVERAGE(AB6:AB18)</f>
        <v>0.33300000000000002</v>
      </c>
      <c r="Q21" s="37"/>
      <c r="R21" s="37"/>
      <c r="S21" s="37"/>
      <c r="T21" s="37"/>
      <c r="U21" s="37"/>
      <c r="V21" s="37"/>
      <c r="W21" s="37"/>
      <c r="X21" s="37"/>
      <c r="Y21" s="37"/>
      <c r="Z21" s="37"/>
      <c r="AA21" s="70"/>
      <c r="AB21" s="70"/>
      <c r="AC21" s="70"/>
    </row>
    <row r="22" spans="1:29" ht="44.25" customHeight="1">
      <c r="A22" s="38"/>
      <c r="B22" s="90"/>
      <c r="C22" s="90"/>
      <c r="D22" s="90"/>
      <c r="E22" s="19"/>
      <c r="F22" s="69"/>
      <c r="G22" s="70"/>
      <c r="H22" s="70"/>
      <c r="I22" s="70"/>
      <c r="J22" s="37"/>
      <c r="K22" s="37"/>
      <c r="L22" s="70"/>
      <c r="M22" s="70"/>
      <c r="N22" s="70"/>
      <c r="O22" s="73"/>
      <c r="P22" s="37"/>
      <c r="Q22" s="37"/>
      <c r="R22" s="37"/>
      <c r="S22" s="37"/>
      <c r="T22" s="37"/>
      <c r="U22" s="37"/>
      <c r="V22" s="37"/>
      <c r="W22" s="37"/>
      <c r="X22" s="37"/>
      <c r="Y22" s="37"/>
      <c r="Z22" s="37"/>
      <c r="AA22" s="70"/>
      <c r="AB22" s="70"/>
    </row>
    <row r="23" spans="1:29" ht="15.75" thickBot="1">
      <c r="A23" s="12"/>
      <c r="B23" s="10"/>
      <c r="C23" s="10"/>
      <c r="D23" s="10"/>
      <c r="E23" s="10"/>
      <c r="F23" s="10"/>
      <c r="G23" s="10"/>
      <c r="H23" s="11"/>
      <c r="I23" s="11"/>
      <c r="J23" s="11"/>
      <c r="K23" s="11"/>
      <c r="L23" s="10"/>
      <c r="M23" s="11"/>
      <c r="N23" s="22"/>
      <c r="O23" s="20"/>
      <c r="P23" s="11"/>
      <c r="Q23" s="11"/>
      <c r="R23" s="11"/>
      <c r="S23" s="11"/>
      <c r="T23" s="11"/>
      <c r="U23" s="11"/>
      <c r="V23" s="11"/>
      <c r="W23" s="11"/>
      <c r="X23" s="11"/>
      <c r="Y23" s="11"/>
      <c r="Z23" s="11"/>
      <c r="AA23" s="11"/>
      <c r="AB23" s="11"/>
      <c r="AC23" s="11"/>
    </row>
  </sheetData>
  <sheetProtection selectLockedCells="1" selectUnlockedCells="1"/>
  <mergeCells count="24">
    <mergeCell ref="M20:O20"/>
    <mergeCell ref="M21:O21"/>
    <mergeCell ref="I20:K20"/>
    <mergeCell ref="I21:K21"/>
    <mergeCell ref="M19:P19"/>
    <mergeCell ref="J19:L19"/>
    <mergeCell ref="A1:AC1"/>
    <mergeCell ref="A3:A4"/>
    <mergeCell ref="C3:C4"/>
    <mergeCell ref="E3:E4"/>
    <mergeCell ref="F3:F4"/>
    <mergeCell ref="A2:AC2"/>
    <mergeCell ref="G3:J3"/>
    <mergeCell ref="AA3:AC3"/>
    <mergeCell ref="B3:B4"/>
    <mergeCell ref="D3:D4"/>
    <mergeCell ref="L3:P3"/>
    <mergeCell ref="Q3:U3"/>
    <mergeCell ref="V3:Z3"/>
    <mergeCell ref="B5:B12"/>
    <mergeCell ref="B22:D22"/>
    <mergeCell ref="B13:B16"/>
    <mergeCell ref="A20:E20"/>
    <mergeCell ref="A21:E21"/>
  </mergeCells>
  <dataValidations count="1">
    <dataValidation type="date" operator="greaterThanOrEqual" allowBlank="1" showInputMessage="1" showErrorMessage="1" sqref="L8 E5:E18" xr:uid="{8E8A9D17-13DB-420D-872A-BECA804FA64B}">
      <formula1>41426</formula1>
    </dataValidation>
  </dataValidations>
  <printOptions horizontalCentered="1"/>
  <pageMargins left="0.78740157480314965" right="0.78740157480314965" top="0.98425196850393704" bottom="0.98425196850393704" header="0" footer="0"/>
  <pageSetup paperSize="5" scale="18" fitToHeight="0" orientation="landscape" r:id="rId1"/>
  <headerFooter alignWithMargins="0"/>
  <drawing r:id="rId2"/>
  <legacyDrawing r:id="rId3"/>
  <oleObjects>
    <mc:AlternateContent xmlns:mc="http://schemas.openxmlformats.org/markup-compatibility/2006">
      <mc:Choice Requires="x14">
        <oleObject progId="Visio.Drawing.11" shapeId="1025"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Visio.Drawing.11" shapeId="1025" r:id="rId4"/>
      </mc:Fallback>
    </mc:AlternateContent>
    <mc:AlternateContent xmlns:mc="http://schemas.openxmlformats.org/markup-compatibility/2006">
      <mc:Choice Requires="x14">
        <oleObject progId="Visio.Drawing.11" shapeId="1026" r:id="rId6">
          <objectPr defaultSize="0" autoPict="0" r:id="rId5">
            <anchor moveWithCells="1" sizeWithCells="1">
              <from>
                <xdr:col>3</xdr:col>
                <xdr:colOff>0</xdr:colOff>
                <xdr:row>0</xdr:row>
                <xdr:rowOff>0</xdr:rowOff>
              </from>
              <to>
                <xdr:col>3</xdr:col>
                <xdr:colOff>0</xdr:colOff>
                <xdr:row>0</xdr:row>
                <xdr:rowOff>0</xdr:rowOff>
              </to>
            </anchor>
          </objectPr>
        </oleObject>
      </mc:Choice>
      <mc:Fallback>
        <oleObject progId="Visio.Drawing.11" shapeId="102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DC1F-6204-4A96-A66F-89164DF6A7B7}">
  <dimension ref="A1:J72"/>
  <sheetViews>
    <sheetView topLeftCell="A36" workbookViewId="0">
      <selection activeCell="I49" sqref="I49"/>
    </sheetView>
  </sheetViews>
  <sheetFormatPr baseColWidth="10" defaultRowHeight="12.75"/>
  <cols>
    <col min="1" max="1" width="15.42578125" customWidth="1"/>
  </cols>
  <sheetData>
    <row r="1" spans="1:4" ht="15">
      <c r="A1" s="3" t="e">
        <f t="shared" ref="A1" si="0">#REF!/#REF!</f>
        <v>#REF!</v>
      </c>
      <c r="D1">
        <v>63</v>
      </c>
    </row>
    <row r="2" spans="1:4" ht="15">
      <c r="A2" s="3" t="e">
        <f t="shared" ref="A2" si="1">#REF!/#REF!</f>
        <v>#REF!</v>
      </c>
      <c r="D2">
        <v>100</v>
      </c>
    </row>
    <row r="3" spans="1:4" ht="15">
      <c r="A3" s="3" t="e">
        <f>#REF!/#REF!</f>
        <v>#REF!</v>
      </c>
      <c r="D3">
        <v>100</v>
      </c>
    </row>
    <row r="4" spans="1:4" ht="15">
      <c r="A4" s="3" t="e">
        <f t="shared" ref="A4" si="2">#REF!/#REF!</f>
        <v>#REF!</v>
      </c>
      <c r="D4">
        <v>100</v>
      </c>
    </row>
    <row r="5" spans="1:4">
      <c r="D5">
        <v>100</v>
      </c>
    </row>
    <row r="6" spans="1:4">
      <c r="D6">
        <v>100</v>
      </c>
    </row>
    <row r="7" spans="1:4">
      <c r="D7">
        <v>100</v>
      </c>
    </row>
    <row r="8" spans="1:4">
      <c r="D8">
        <v>100</v>
      </c>
    </row>
    <row r="9" spans="1:4">
      <c r="D9">
        <v>100</v>
      </c>
    </row>
    <row r="10" spans="1:4">
      <c r="D10">
        <v>100</v>
      </c>
    </row>
    <row r="11" spans="1:4">
      <c r="D11">
        <v>100</v>
      </c>
    </row>
    <row r="12" spans="1:4">
      <c r="D12">
        <v>100</v>
      </c>
    </row>
    <row r="13" spans="1:4">
      <c r="D13">
        <v>100</v>
      </c>
    </row>
    <row r="14" spans="1:4">
      <c r="D14">
        <v>100</v>
      </c>
    </row>
    <row r="15" spans="1:4">
      <c r="D15">
        <v>100</v>
      </c>
    </row>
    <row r="16" spans="1:4">
      <c r="D16">
        <v>100</v>
      </c>
    </row>
    <row r="18" spans="3:4">
      <c r="C18">
        <f>AVERAGE(D1:D16)</f>
        <v>97.6875</v>
      </c>
    </row>
    <row r="25" spans="3:4">
      <c r="C25" s="34">
        <v>1</v>
      </c>
      <c r="D25" s="34">
        <v>1</v>
      </c>
    </row>
    <row r="26" spans="3:4">
      <c r="C26" s="34">
        <v>1</v>
      </c>
      <c r="D26" s="34">
        <v>1</v>
      </c>
    </row>
    <row r="27" spans="3:4">
      <c r="C27" s="34">
        <v>1</v>
      </c>
      <c r="D27" s="34">
        <v>1</v>
      </c>
    </row>
    <row r="28" spans="3:4">
      <c r="C28" s="34">
        <v>1</v>
      </c>
      <c r="D28" s="34">
        <v>1</v>
      </c>
    </row>
    <row r="29" spans="3:4">
      <c r="C29" s="34">
        <v>1</v>
      </c>
      <c r="D29" s="34">
        <v>1</v>
      </c>
    </row>
    <row r="30" spans="3:4">
      <c r="C30" s="34">
        <v>0.75</v>
      </c>
      <c r="D30" s="34">
        <v>0.75</v>
      </c>
    </row>
    <row r="31" spans="3:4">
      <c r="C31" s="34">
        <v>0.75</v>
      </c>
      <c r="D31" s="34">
        <v>0.75</v>
      </c>
    </row>
    <row r="32" spans="3:4">
      <c r="C32" s="34">
        <v>0.75</v>
      </c>
      <c r="D32" s="34">
        <v>0.75</v>
      </c>
    </row>
    <row r="33" spans="3:4">
      <c r="C33" s="34">
        <v>0.75</v>
      </c>
      <c r="D33" s="34">
        <v>0.75</v>
      </c>
    </row>
    <row r="34" spans="3:4">
      <c r="C34" s="34">
        <v>0.75</v>
      </c>
      <c r="D34" s="34">
        <v>0.75</v>
      </c>
    </row>
    <row r="35" spans="3:4">
      <c r="C35" s="34">
        <v>0.75</v>
      </c>
      <c r="D35" s="34">
        <v>0.75</v>
      </c>
    </row>
    <row r="36" spans="3:4">
      <c r="C36" s="34">
        <v>0.75</v>
      </c>
      <c r="D36" s="34">
        <v>0.75</v>
      </c>
    </row>
    <row r="37" spans="3:4">
      <c r="C37" s="34">
        <v>1</v>
      </c>
      <c r="D37" s="34">
        <v>1</v>
      </c>
    </row>
    <row r="38" spans="3:4">
      <c r="C38" s="34">
        <v>0.75</v>
      </c>
      <c r="D38" s="34">
        <v>0.75</v>
      </c>
    </row>
    <row r="39" spans="3:4">
      <c r="C39" s="34">
        <v>0.75</v>
      </c>
      <c r="D39" s="34">
        <v>0.75</v>
      </c>
    </row>
    <row r="40" spans="3:4">
      <c r="C40" s="34">
        <v>1</v>
      </c>
      <c r="D40" s="34">
        <v>1</v>
      </c>
    </row>
    <row r="41" spans="3:4">
      <c r="C41" s="34">
        <v>0.75</v>
      </c>
      <c r="D41" s="34">
        <v>0.75</v>
      </c>
    </row>
    <row r="42" spans="3:4">
      <c r="C42" s="34">
        <v>0.66659999999999997</v>
      </c>
      <c r="D42" s="34">
        <v>0.67</v>
      </c>
    </row>
    <row r="43" spans="3:4">
      <c r="C43" s="34">
        <v>0.75</v>
      </c>
      <c r="D43" s="34">
        <v>0.75</v>
      </c>
    </row>
    <row r="44" spans="3:4">
      <c r="C44" s="34">
        <v>1</v>
      </c>
      <c r="D44" s="34">
        <v>1</v>
      </c>
    </row>
    <row r="45" spans="3:4">
      <c r="C45" s="34">
        <v>0.75</v>
      </c>
      <c r="D45" s="34">
        <v>0.75</v>
      </c>
    </row>
    <row r="46" spans="3:4">
      <c r="D46" s="35">
        <f>SUM(D25:D45)/21</f>
        <v>0.84142857142857153</v>
      </c>
    </row>
    <row r="47" spans="3:4">
      <c r="D47" s="35"/>
    </row>
    <row r="48" spans="3:4">
      <c r="D48" s="35"/>
    </row>
    <row r="49" spans="3:10">
      <c r="C49" s="34">
        <v>1</v>
      </c>
      <c r="D49" s="34">
        <v>1</v>
      </c>
    </row>
    <row r="50" spans="3:10">
      <c r="C50" s="34">
        <v>1</v>
      </c>
      <c r="D50" s="34">
        <v>1</v>
      </c>
    </row>
    <row r="51" spans="3:10">
      <c r="C51" s="34">
        <v>1</v>
      </c>
      <c r="D51" s="34">
        <v>1</v>
      </c>
    </row>
    <row r="52" spans="3:10">
      <c r="C52" s="34">
        <v>1</v>
      </c>
      <c r="D52" s="34">
        <v>1</v>
      </c>
      <c r="J52">
        <f>605/5</f>
        <v>121</v>
      </c>
    </row>
    <row r="53" spans="3:10">
      <c r="C53" s="34">
        <v>1</v>
      </c>
      <c r="D53" s="34">
        <v>1</v>
      </c>
    </row>
    <row r="54" spans="3:10">
      <c r="C54" s="34">
        <v>0.75</v>
      </c>
      <c r="D54" s="34">
        <v>0.75</v>
      </c>
    </row>
    <row r="55" spans="3:10">
      <c r="C55" s="34">
        <v>0.75</v>
      </c>
      <c r="D55" s="34">
        <v>0.75</v>
      </c>
    </row>
    <row r="56" spans="3:10">
      <c r="C56" s="34">
        <v>0.75</v>
      </c>
      <c r="D56" s="34">
        <v>0.75</v>
      </c>
    </row>
    <row r="57" spans="3:10">
      <c r="C57" s="34">
        <v>0.75</v>
      </c>
      <c r="D57" s="34">
        <v>0.75</v>
      </c>
    </row>
    <row r="58" spans="3:10">
      <c r="C58" s="34">
        <v>0.75</v>
      </c>
      <c r="D58" s="34">
        <v>0.75</v>
      </c>
    </row>
    <row r="59" spans="3:10">
      <c r="C59" s="34">
        <v>0.75</v>
      </c>
      <c r="D59" s="34">
        <v>0.75</v>
      </c>
    </row>
    <row r="60" spans="3:10">
      <c r="C60" s="34">
        <v>0.75</v>
      </c>
      <c r="D60" s="34">
        <v>0.75</v>
      </c>
    </row>
    <row r="61" spans="3:10">
      <c r="C61" s="34">
        <v>1</v>
      </c>
      <c r="D61" s="34">
        <v>1</v>
      </c>
    </row>
    <row r="62" spans="3:10">
      <c r="C62" s="34">
        <v>0.75</v>
      </c>
      <c r="D62" s="34">
        <v>0.75</v>
      </c>
    </row>
    <row r="63" spans="3:10">
      <c r="C63" s="34">
        <v>0.75</v>
      </c>
      <c r="D63" s="34">
        <v>0.75</v>
      </c>
    </row>
    <row r="64" spans="3:10">
      <c r="C64" s="34">
        <v>1</v>
      </c>
      <c r="D64" s="34">
        <v>1</v>
      </c>
    </row>
    <row r="65" spans="3:4">
      <c r="C65" s="34">
        <v>0.75</v>
      </c>
      <c r="D65" s="34">
        <v>0.75</v>
      </c>
    </row>
    <row r="66" spans="3:4">
      <c r="C66" s="34">
        <v>0.66659999999999997</v>
      </c>
      <c r="D66" s="34">
        <v>0.66659999999999997</v>
      </c>
    </row>
    <row r="67" spans="3:4">
      <c r="C67" s="34">
        <v>0.75</v>
      </c>
      <c r="D67" s="34">
        <v>0.75</v>
      </c>
    </row>
    <row r="68" spans="3:4">
      <c r="C68" s="34">
        <v>1</v>
      </c>
      <c r="D68" s="34">
        <v>1</v>
      </c>
    </row>
    <row r="69" spans="3:4">
      <c r="C69" s="34">
        <v>0.75</v>
      </c>
      <c r="D69" s="34">
        <v>0.75</v>
      </c>
    </row>
    <row r="70" spans="3:4">
      <c r="C70" s="34"/>
      <c r="D70" s="34">
        <v>0</v>
      </c>
    </row>
    <row r="71" spans="3:4">
      <c r="C71" s="34"/>
      <c r="D71" s="34">
        <v>0</v>
      </c>
    </row>
    <row r="72" spans="3:4">
      <c r="D72" s="35">
        <f>SUM(D53:D69)</f>
        <v>13.666600000000001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Y MONITOREO PGD y P</vt:lpstr>
      <vt:lpstr>Hoja1</vt:lpstr>
      <vt:lpstr>'SEGUIMIENTO Y MONITOREO PGD y 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Diosile Camargo Camargo</dc:creator>
  <cp:keywords/>
  <dc:description/>
  <cp:lastModifiedBy>Maria Del Rocio</cp:lastModifiedBy>
  <cp:revision/>
  <cp:lastPrinted>2022-07-14T17:10:27Z</cp:lastPrinted>
  <dcterms:created xsi:type="dcterms:W3CDTF">2020-03-16T21:22:04Z</dcterms:created>
  <dcterms:modified xsi:type="dcterms:W3CDTF">2024-05-27T15:50:22Z</dcterms:modified>
  <cp:category/>
  <cp:contentStatus/>
</cp:coreProperties>
</file>