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LHERNANDEZ\OFICINA DE PLANEACIÓN\2026\PROYECTOS DE INVERSIÓN 2026\"/>
    </mc:Choice>
  </mc:AlternateContent>
  <xr:revisionPtr revIDLastSave="0" documentId="13_ncr:1_{58635351-101E-4A69-A4EC-8F196AF7443A}" xr6:coauthVersionLast="36" xr6:coauthVersionMax="47" xr10:uidLastSave="{00000000-0000-0000-0000-000000000000}"/>
  <bookViews>
    <workbookView xWindow="0" yWindow="0" windowWidth="24000" windowHeight="7905" xr2:uid="{68E13386-2C5E-482D-96FB-24EFC09D2A50}"/>
  </bookViews>
  <sheets>
    <sheet name="Plan Estratégico 2024-2027" sheetId="1" r:id="rId1"/>
    <sheet name="RESUMEN " sheetId="2" r:id="rId2"/>
  </sheets>
  <definedNames>
    <definedName name="_xlnm._FilterDatabase" localSheetId="0" hidden="1">'Plan Estratégico 2024-2027'!$A$8:$HB$32</definedName>
    <definedName name="_xlnm.Print_Area" localSheetId="0">'Plan Estratégico 2024-2027'!$B$1:$AJ$38</definedName>
    <definedName name="_xlnm.Print_Titles" localSheetId="0">'Plan Estratégico 2024-2027'!$1:$8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D30" i="2"/>
  <c r="E30" i="2"/>
  <c r="F30" i="2"/>
  <c r="C30" i="2"/>
  <c r="D25" i="2"/>
  <c r="E25" i="2"/>
  <c r="F25" i="2"/>
  <c r="C25" i="2"/>
  <c r="D19" i="2"/>
  <c r="E19" i="2"/>
  <c r="F19" i="2"/>
  <c r="D11" i="2"/>
  <c r="E11" i="2"/>
  <c r="F11" i="2"/>
  <c r="C11" i="2"/>
  <c r="D7" i="2"/>
  <c r="E7" i="2"/>
  <c r="F7" i="2"/>
  <c r="C7" i="2"/>
  <c r="AC17" i="1"/>
  <c r="F32" i="2" l="1"/>
  <c r="D32" i="2"/>
  <c r="E32" i="2"/>
  <c r="C32" i="2"/>
  <c r="G32" i="2" s="1"/>
  <c r="S17" i="1"/>
  <c r="AC21" i="1" l="1"/>
  <c r="AC32" i="1" l="1"/>
  <c r="AC31" i="1"/>
  <c r="AC30" i="1"/>
  <c r="AC29" i="1"/>
  <c r="AC28" i="1"/>
  <c r="AC27" i="1"/>
  <c r="AC26" i="1"/>
  <c r="AC20" i="1"/>
  <c r="AC19" i="1"/>
  <c r="AC18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<sst xmlns="http://schemas.openxmlformats.org/spreadsheetml/2006/main" count="553" uniqueCount="212">
  <si>
    <t xml:space="preserve">Código </t>
  </si>
  <si>
    <t>127-PPPDE-13</t>
  </si>
  <si>
    <t>Versión</t>
  </si>
  <si>
    <t>Vigencia desde</t>
  </si>
  <si>
    <r>
      <rPr>
        <sz val="11"/>
        <color theme="0"/>
        <rFont val="Museo Sans Condensed"/>
      </rPr>
      <t>PROCESO:</t>
    </r>
    <r>
      <rPr>
        <b/>
        <sz val="11"/>
        <color rgb="FFFFFFFF"/>
        <rFont val="Museo Sans Condensed"/>
      </rPr>
      <t xml:space="preserve"> DIRECCIONAMIENTO ESTRATÉGICO</t>
    </r>
  </si>
  <si>
    <r>
      <rPr>
        <sz val="11"/>
        <color theme="0"/>
        <rFont val="Museo Sans Condensed"/>
      </rPr>
      <t xml:space="preserve">PROCESO Y/O DOCUMENTO: </t>
    </r>
    <r>
      <rPr>
        <b/>
        <sz val="11"/>
        <color theme="0"/>
        <rFont val="Museo Sans Condensed"/>
      </rPr>
      <t>PLANEACIÓN Y GESTIÓN INSTITUCIONAL</t>
    </r>
  </si>
  <si>
    <t>Objtivo Estratégico PDD</t>
  </si>
  <si>
    <t>Programa</t>
  </si>
  <si>
    <t>Meta PDD</t>
  </si>
  <si>
    <t>Objetivo Estratégico</t>
  </si>
  <si>
    <t>Estrategia</t>
  </si>
  <si>
    <t>Responsable</t>
  </si>
  <si>
    <t>Proyecto de Inversión</t>
  </si>
  <si>
    <t>Objetivo específico del proyecto de inversión</t>
  </si>
  <si>
    <t>Meta</t>
  </si>
  <si>
    <t>Anualidad</t>
  </si>
  <si>
    <t>Fecha de inicio de la meta</t>
  </si>
  <si>
    <t>Fecha de terminación de la meta</t>
  </si>
  <si>
    <t>Periodicidad de seguimiento</t>
  </si>
  <si>
    <t>Indicador</t>
  </si>
  <si>
    <t>Fórmula del indicador</t>
  </si>
  <si>
    <t xml:space="preserve">Recursos </t>
  </si>
  <si>
    <t>Código de Integridad</t>
  </si>
  <si>
    <t>Evaluación de riesgos</t>
  </si>
  <si>
    <t>% Aporte al Objetivo Estrategico</t>
  </si>
  <si>
    <t>Tipo de Meta</t>
  </si>
  <si>
    <t>Proceso</t>
  </si>
  <si>
    <t xml:space="preserve">Cantidad </t>
  </si>
  <si>
    <t>Unidad de Medidas</t>
  </si>
  <si>
    <t>Complemento</t>
  </si>
  <si>
    <t>Programado 2024</t>
  </si>
  <si>
    <t>Programado 2025</t>
  </si>
  <si>
    <t>Programado 2026</t>
  </si>
  <si>
    <t>Programado 2027</t>
  </si>
  <si>
    <t>Programado
2024</t>
  </si>
  <si>
    <t>Programado
2025</t>
  </si>
  <si>
    <t>Programado
2026</t>
  </si>
  <si>
    <t>Programado
2027</t>
  </si>
  <si>
    <t>Programado
2024-2027</t>
  </si>
  <si>
    <t>Ejecutados
2024 -2027</t>
  </si>
  <si>
    <t>% Ejec</t>
  </si>
  <si>
    <t xml:space="preserve">Recurso Humano </t>
  </si>
  <si>
    <t>Físicos</t>
  </si>
  <si>
    <t>Técnológicos</t>
  </si>
  <si>
    <t>01 Bogotá avanza en su seguridad</t>
  </si>
  <si>
    <t>05 Espacio público inclusivo y seguro</t>
  </si>
  <si>
    <t>#32 -Desarrollar una (1) estrategia para aumentar la oferta cualitativa y cuantitativa de espacio público para el uso, goce y disfrute ciudadano con enfoque diferencial- étnico, interseccional, de género y poblacional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</si>
  <si>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</si>
  <si>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</si>
  <si>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Subdirección de Gestión Inmobiliaria y de Espacio Público</t>
  </si>
  <si>
    <t>7928 - Consolidación de la defensa del espacio público y la apropiación del patrimonio inmobiliario de Bogotá D.C.</t>
  </si>
  <si>
    <t>Fomentar la aplicación de los diversos instrumentos de administración del patrimonio inmobiliario distrital y del espacio público</t>
  </si>
  <si>
    <t>Constante</t>
  </si>
  <si>
    <t>Realizar el</t>
  </si>
  <si>
    <t>%</t>
  </si>
  <si>
    <t>Trimestral</t>
  </si>
  <si>
    <t>Asistencia técnica a las alcaldías locales y demás autoridades competentes en las acciones de recuperación de espacio público realizadas</t>
  </si>
  <si>
    <t xml:space="preserve"># de actividades que hacen parte de la asistencia ténica realizadas durante la vigencia / # de solicitudes de actividades que hacen parte de la asistencia técnicas recibidas durante la vigencia
</t>
  </si>
  <si>
    <t>La Defensoría del Espacio Público cuenta con el recurso humano de planta y contratistas para apoyar el cumplimiento de la meta</t>
  </si>
  <si>
    <t>La Defensoría del Espacio Público cuenta con 2 sedes dotadas con los elementos ofimáticos necesarios y adelanta los procesos de contratación necesarios para contar con los insumos requeridos para el desarrollo de las actividades en territorio</t>
  </si>
  <si>
    <t>Los componentes tecnológicos con los que cuenta la entidad están conformados por infraestructura como redes de comunicaciones, servidores físicos y virtuales, almacenamiento, centro de datos, computadores de escritorio y portátiles y otros periféricos, además de contar con sistemas de información misionales y administrativos, licencias de herramientas de desarrollo de software y soporte de los componentes TIC</t>
  </si>
  <si>
    <t>Los servidores públicos de la Defensoría del Espacio Público apropian y desarrollan sus actividades en el marco de los valores institucionales establecidos en el Códifo de Integridad de la entidad, reconociendo que cada persona cuenta con unos principios y valores que complementan la gestión de cada uno en pro del bienestar de los ciudadanos</t>
  </si>
  <si>
    <t>Los controles y actividades que se establecen para mitigar los riesgos de gestión, de corrupción, de seguridad de la información, fiscales y los de lavado de activos y financiación del terrorismo se establecen en los respectivos mapas de riesgos a los que se les realiza monitorio y evaluación de manera cuatrimestral</t>
  </si>
  <si>
    <t>Suma</t>
  </si>
  <si>
    <t>Intervenir</t>
  </si>
  <si>
    <t>metros cuadrados</t>
  </si>
  <si>
    <t>de bienes de uso público y fiscales a cargo del DADEP con acciones de administración y mantenimiento</t>
  </si>
  <si>
    <t>Cantidad de metros cuadrados intervenidos de bienes de uso público y fiscales con acciones de administración y mantenimiento</t>
  </si>
  <si>
    <t># de m2 intervenidos de bienes de uso público y fiscales / 134.000 m2 por intervenir</t>
  </si>
  <si>
    <t>Adoptar</t>
  </si>
  <si>
    <t>instrumentos</t>
  </si>
  <si>
    <t>de aprovechamiento del espacio público por parte de comunidades organizadas, asociaciones y ciudadanos en general, para el promover el uso del espacio público. Para la ejecución de esta actividad se utilizarán herramientas como Bogotá a Cielo Abierto, Demos, Autorizaciones de uso, Convenios solidarios, APP, entre otros</t>
  </si>
  <si>
    <t>Cantidad de instrumentos de aprovechamiento de espacio público adoptados</t>
  </si>
  <si>
    <t># de instrumentos de aprovechamiento de espacio público adoptados / # de instrumentos de aprovechamiento de espacio público proyectados</t>
  </si>
  <si>
    <t>Cultura Ciudadana</t>
  </si>
  <si>
    <t>Mejorar la cobertura y la eficacia de las acciones pedagógicas y en cultura ciudadana asociadas al valor social del espacio público</t>
  </si>
  <si>
    <t>Realizar</t>
  </si>
  <si>
    <t>ejercicios demostrativos</t>
  </si>
  <si>
    <t>de apropiación de predios públicos por medio de procesos formativos y acciones concretas en sitios críticos impulsando la participación ciudadana</t>
  </si>
  <si>
    <t>Ejercicios demostrativos de apropiación de predios públicos por medio de procesos formativos y acciones concretas en sitios críticos impulsando la participación ciudadana realizados</t>
  </si>
  <si>
    <t># de ejercicios demostrativos de apropiación de predios públicos realizados / 20 ejercicios demostrativos de apropiación de predios públicos a realizar</t>
  </si>
  <si>
    <t>Oferta y acceso al espacio público</t>
  </si>
  <si>
    <t>Implementar la oferta institucional a cargo del dadep para el acceso al patrimonio inmobiliario distrital y el espacio público según la población distrital</t>
  </si>
  <si>
    <t>Ofertar</t>
  </si>
  <si>
    <t>bienes fiscales</t>
  </si>
  <si>
    <t>del Distrito Capital del sector central para la enajenación a título oneroso</t>
  </si>
  <si>
    <t>Bienes fiscales del Distrito Capital ofertados para la enajenación a título oneroso</t>
  </si>
  <si>
    <t># de bienes fiscales del Distrito Capital ofertados a título oneroso / 35 bienes fiscales del Distrito Capital por ofertar a título oneroso</t>
  </si>
  <si>
    <t>34 - Impulsar 15 proyectos de bienestar con enfoque de género poblacional, étnico y diferencial en espacios públicos diferencial- étnico, interseccional, de género y  poblacional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</si>
  <si>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</si>
  <si>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</si>
  <si>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Diseñar e impulsar proyectos de intervención participativos e inclusivos en Bogotá</t>
  </si>
  <si>
    <t>Impulsar</t>
  </si>
  <si>
    <t>proyectos de bienestar</t>
  </si>
  <si>
    <t>con enfoque de género poblacional y diferencial en espacios públicos</t>
  </si>
  <si>
    <t>Proyectos de bienestar con enfoque de género poblacional y diferencia en espacios públicos impulsados</t>
  </si>
  <si>
    <t># de proyectos de bienestar impulsados / 15</t>
  </si>
  <si>
    <t>2. Aumentar la oferta cualitativa y cuantitativa de espacio público inclusivo y seguro, con enfoque de género, poblacional, étnico y diferencial.</t>
  </si>
  <si>
    <t>Elaborar diagnósticos sobre puntos críticos en el espacio público que puedan servir para proyectos de bienestar social</t>
  </si>
  <si>
    <t>estudios técnicos</t>
  </si>
  <si>
    <t>para la identificación de puntos críticos donde se pueda impulsar proyectos de bienestar social</t>
  </si>
  <si>
    <t>Estudios técnicos realizados para la identificación de puntos críticos donde se pueda impulsar proyectos de bienestar social</t>
  </si>
  <si>
    <t># de estudios técnicos realizados / 10 estudios técnicos a realizar</t>
  </si>
  <si>
    <t>034-Desarrollar una (1) estrategia para aumentar la oferta cualitativa y cuantitativa de espacio público para el uso, goce y disfrute ciudadano con enfoque diferencial- étnico, interseccional, de género y poblacional</t>
  </si>
  <si>
    <t>Subdirección de Registro Inmobiliario</t>
  </si>
  <si>
    <t>8026 - Fortalecimiento del proceso de actualización del inventario de uso Público y Bienes Fiscales en Bogotá D.C.</t>
  </si>
  <si>
    <t>Actualizar el inventario de bienes de uso público y fiscales</t>
  </si>
  <si>
    <t>Incorporar</t>
  </si>
  <si>
    <t>de bienes fiscales y públicos</t>
  </si>
  <si>
    <t xml:space="preserve"> M2 de bienes fiscales y públicos incorporados al inventario general de espacio público y bienes fiscales	</t>
  </si>
  <si>
    <t>Sumatoria de M2  bienes fiscales y públicos incorporados al inventario general de espacio público y bienes fiscales / 5.000.000 M2 por incorporar</t>
  </si>
  <si>
    <t>Sanear y/o titular</t>
  </si>
  <si>
    <t>M2 saneados y/o titulados de bienes fiscales y públicos</t>
  </si>
  <si>
    <t>Sumatoria de M2 de bienes fiscales y públicos saneados y titulados / 2.500.000 M2 de bienes fiscales y públicos por sanear y titular</t>
  </si>
  <si>
    <t>Actualizar</t>
  </si>
  <si>
    <t>herramientas de valoración</t>
  </si>
  <si>
    <t>de los predios que conforman el inventario</t>
  </si>
  <si>
    <t>Herramientas de valoración actualizadas de los predios del inventario</t>
  </si>
  <si>
    <t># de herramientas de valoración actualizadas para los predios del inventario / # de herramientas identificadas de valoración para los predios del inventario</t>
  </si>
  <si>
    <t>041-Ofertar 35 bienes fiscales del distrito capital para enajenación</t>
  </si>
  <si>
    <t>Acompañar las acciones requeridas para enajenación o transferencia de los predios</t>
  </si>
  <si>
    <t>Elaborar</t>
  </si>
  <si>
    <t>documentos técnico-jurídicos</t>
  </si>
  <si>
    <t xml:space="preserve"> de los bienes sujetos a enajenación</t>
  </si>
  <si>
    <t>Documentos técnico-jurídicos de los bienes sujetos a enajenación elaborados</t>
  </si>
  <si>
    <t># de documentos técnico-jurídicos elaborados / 4 documentos técnico-jurídicos por elaborar</t>
  </si>
  <si>
    <t>042-Realizar 20 ejercicios demostrativos de apropiación de predios públicos por medio de procesos formativos y acciones concretas en sitios críticos impulsando la participación ciudadana para fortalecer el cuidado la rehabilitación y la sostenibilidad del espacio público.</t>
  </si>
  <si>
    <t>3. Liderar la gobernanza del espacio público en la ciudad a través de la coordinación interinstitucional e intersectorial de acuerdo con las competencias de las entidades públicas</t>
  </si>
  <si>
    <t>Incidir en los ejercicios de apropiación de Espacio Público de los niveles territoriales mediante las acciones del Observatorio Distrital de Espacio Público</t>
  </si>
  <si>
    <t>Desarrollar</t>
  </si>
  <si>
    <t>líneas de investigación</t>
  </si>
  <si>
    <t>que fomenten la apropiación ciudadana del espacio público y mejoren las condiciones de generación, sostenibilidad y cuidado de éste</t>
  </si>
  <si>
    <t>Líneas de investigación que fomenten la apropiación ciudadana del espacio público y mejoren las condiciones de generación, sostenibilidad y cuidado de éste elaboradas</t>
  </si>
  <si>
    <t># de líneas de investigación desarrolladas para fomentar la apropiación del espacio público / 6 líneas de investigación por desarrollar que fomenten la apropiación del espacio público</t>
  </si>
  <si>
    <t>Consolidar</t>
  </si>
  <si>
    <t>documento</t>
  </si>
  <si>
    <t>de análisis derivado del seguimiento a la ejecución de la Política Distrital de Espacio Público</t>
  </si>
  <si>
    <t>Documento de análisis derivado del seguimiento a la ejecución de la Política Distrital de Espacio Público consolidado</t>
  </si>
  <si>
    <t># de documentos de análisis derivado del seguimiento a la ejecución de la Política Distrital de Espacio Público consolidados / # de documentos de análisis derivado del seguimiento a la ejecución de la Política Distrital de Espacio Público programados</t>
  </si>
  <si>
    <t>N.A.</t>
  </si>
  <si>
    <t>Único valor</t>
  </si>
  <si>
    <t>balance</t>
  </si>
  <si>
    <t>de las áreas correspondientes a cesiones públicas definidas en actuaciones urbanísticas que no han sido entregadas y/o tituladas al Distrito y cuyos actos administrativos se encuentren vencidos</t>
  </si>
  <si>
    <t>Balance de las áreas correspondientes a cesiones públicas definidas en actuaciones urbanísticas que no han sido entregadas y/o tituladas al Distrito y cuyos actos administrativos se encuentren vencidos</t>
  </si>
  <si>
    <t>Balance realizado</t>
  </si>
  <si>
    <t>Sin bien la Defensoría del Espacio Público cuenta con recurso humano de planta y contratistas para desarrollar las actividades administrativas y misionales, esta meta incluida dentro del PDD "Bogotá Camina Segura" aún no cuenta con los recursos económicos requeridos para la contratación del recurso humano necesario para su cumplimiento</t>
  </si>
  <si>
    <t>Lograr 5,17 metros cuadrados de espacio público efectivo por habitante</t>
  </si>
  <si>
    <t>consolidaciones</t>
  </si>
  <si>
    <t>de la información del espacio público efectivo por habitante</t>
  </si>
  <si>
    <t>Anual</t>
  </si>
  <si>
    <t>Consolidación de información de metros cuadrado de espacio público efectivo por habitante</t>
  </si>
  <si>
    <t># de consolidaciones realizadas / # de consolidaciones programadas</t>
  </si>
  <si>
    <t>05 Bogotá Confía en su Gobierno</t>
  </si>
  <si>
    <t>33 Fortalecimiento institucional para un gobierno confiable</t>
  </si>
  <si>
    <t>366 Implementar una estrategia para el fortalecimiento de la gestión institucional y operativa</t>
  </si>
  <si>
    <t>Coordinación Interinstitucional e Intersectorial y Confianza en lo Público</t>
  </si>
  <si>
    <t>Dirección y Oficina Asesora de Planeación</t>
  </si>
  <si>
    <t>documento técnico</t>
  </si>
  <si>
    <t>de reestructuración de las funciones y responsabilidades de la Defensoría de acuerdo con en el documento técnico generado desde la Secretaría General de la Alcaldía</t>
  </si>
  <si>
    <t>Documento técnico de reestructuración de las funciones y responsabilidades en el espacio público</t>
  </si>
  <si>
    <t>Documento técnico</t>
  </si>
  <si>
    <t>Coordinación Interinstitucional e Intersectorial</t>
  </si>
  <si>
    <t>Institucionalizar</t>
  </si>
  <si>
    <t>Comité de Gobernanza  y Gestión del Espacio Público</t>
  </si>
  <si>
    <t>como instancia de coordinación ejecutiva</t>
  </si>
  <si>
    <t>Comité de Gobernanza  y Gestión del Espacio Público institucionalizado</t>
  </si>
  <si>
    <t>Acto administrativo mediante el cual se institucionaliza el Comité de Gobernanza y Gestión del Espacio Público expedido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</si>
  <si>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</si>
  <si>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</si>
  <si>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Oficina Asesora de Planeación y Oficina Asesora de Comunicaciones</t>
  </si>
  <si>
    <t>7987 - Implementación de la estrategia de fortalecimiento de la gestión institucional y operativa para mejorar
el servicio a la ciudadanía en Bogotá D.C.</t>
  </si>
  <si>
    <t>Fortalecer la capacidad de gestión del DADEP en términos del modelo integrado de Planeación y Gestión - MIPG.</t>
  </si>
  <si>
    <t>Gestionar</t>
  </si>
  <si>
    <t>del Plan de Sostenibilidad de MIPG en el marco de la normatividad legal vigente y los lineamientos expedidos por la Administración Distrital</t>
  </si>
  <si>
    <t>Ejecución del Plan de Sostenibilidad del MIPG y de actividades relacionadas</t>
  </si>
  <si>
    <t># de actividades realizadas del Plan de Sostenibilidad y las relacionadas con él / # de actividades formuladas en el Plan de Sostenibilidad de MIPG y las relacionadas con él</t>
  </si>
  <si>
    <t>Oficina de Control Interno</t>
  </si>
  <si>
    <t>Adelantar</t>
  </si>
  <si>
    <t>de las actividades programadas en el plan anual de auditoría relacionadas con el Sistema de Control Interno y en articulación con la séptima dimensión del modelo MIPG</t>
  </si>
  <si>
    <t>Ejecución del Plan Anual de Auditoría</t>
  </si>
  <si>
    <t># de actividades realizadas del Plan Anual de Auditoría / # de actividades formuladas en el Plan Anual de Auditoría</t>
  </si>
  <si>
    <t>Subdirección de Gestión Corporativa</t>
  </si>
  <si>
    <t>Fortalecer los procesos administrativos, operativos y de gestión de la entidad</t>
  </si>
  <si>
    <t>Cumplir</t>
  </si>
  <si>
    <t>de las actividades de apoyo  administrativo, financiero, ambiental, documental, archivo y de control disciplinario requeridas para el fortalecimiento de la gestión institucional</t>
  </si>
  <si>
    <t xml:space="preserve">Actividades de apoyo realizadas para el fortalecimiento de la gestión institucional </t>
  </si>
  <si>
    <t># de actividades de apoyo realizadas para el fortalecimiento de la gestión institucional / # de actividades de apoyo para el fortalecimiento institucional programdas</t>
  </si>
  <si>
    <t>Oficina Jurídica</t>
  </si>
  <si>
    <t>Recopilar, sistematizar, conservar, custodiar y divulgar la información jurídica al interior de la entidad mediante medios tecnológicos según la normatividad vigente.</t>
  </si>
  <si>
    <t>de los procesos de defensa y representación judicial primera y segunda instancia y de gestión contractual de la entidad</t>
  </si>
  <si>
    <t>Actividades realizadas dentro de la gestión contractual y de defensa y representación judicial</t>
  </si>
  <si>
    <t># de actividades realizadas dentro de la gestión contractual y de defensa y representación judicial / # de actividades programdas dentro de la gestión contrctual y de defensa y representación judicial</t>
  </si>
  <si>
    <t>Oficina de Tecnologías de la Información y Comunicaciones</t>
  </si>
  <si>
    <t>8038 - Fortalecimiento de las TIC para apalancar la capacidad institucional del espacio público en Bogotá D.C.</t>
  </si>
  <si>
    <t>1. Formular e implementar políticas, planes, programas y proyectos de las Tecnologías de la Información y las Comunicaciones de la entidad que incluyan un componente de innovación y tecnológico</t>
  </si>
  <si>
    <t>estrategia</t>
  </si>
  <si>
    <t>para el fortalecimiento y madurez del proceso de gestión de proyectos que permitan garantizar el cumplimiento de los proyectos derivados del PETI en términos del alcance, tiempo y costo</t>
  </si>
  <si>
    <t>Desarrollo de la estretegia para el fortalecimiento del proceso de gestión de proyectos</t>
  </si>
  <si>
    <t># de actividades desarrolladas dentro de la estrategia para el fortalecimiento de gestión de proyectos / # de actividades planeadas dentro de la estrategia para el fortalecimiento de gestión de proyectos</t>
  </si>
  <si>
    <t>de los procesos, políticas y guías de gobernabilidad de las TIC, fundamentados en buenas prácticas que permitan el fortalecimiento de la capacidad institucional en lo que a la prestación de los servicios misionales que se soportan en las TICs</t>
  </si>
  <si>
    <t>Procesos, políticas y guías de gobernabilidad de las TIC</t>
  </si>
  <si>
    <t># de procesos, políticas y guías de gobernabilidad de las TIC desarrollados / # de procesos, políticas y guías de gobernabilidad de las TIC exigidas</t>
  </si>
  <si>
    <t>Optimizar la interoperabilidad, evolución, rendimiento e integridad de los sistemas de información de la entidad, mediante la implementación de soluciones tecnológicas que se alineen con los cambios estratégicos y las necesidades de servicios tanto internos como externos</t>
  </si>
  <si>
    <t>Garantizar</t>
  </si>
  <si>
    <t>de la disponibilidad en la prestación de los servicios críticos de la entidad que apalancan la prestación de la oferta institucional de la Defensoría del Espacio Público</t>
  </si>
  <si>
    <t>Actividades para garantizar la disponibilidad en la prestación de los servicios críticos de la entidad</t>
  </si>
  <si>
    <t># de actividades realizadas para garantizar la disponibilidad en la prestación de los servicios críticos de la entidad / # de actividades programadas para garantizar la disponibilidad en la prestación de los servicios críticos de la entidad</t>
  </si>
  <si>
    <t>asistencia técnica a las alcaldías locales y demás autoridades competentes en las acciones de recuperación de espacio público</t>
  </si>
  <si>
    <t>7987 - Implementación de la estrategia de fortalecimiento de la gestión institucional y operativa para mejorar el servicio a la ciudadanía en Bogotá D.C.</t>
  </si>
  <si>
    <t xml:space="preserve"> $-   </t>
  </si>
  <si>
    <t>Realizó: Lina María Hernández A. - Profesional de la  OAP</t>
  </si>
  <si>
    <t>Revisó: Wisman Yesid Cotrino Garcia - Jefe Oficina Asesora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</si>
</sst>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,##0,,,"/>
    <numFmt numFmtId="165" formatCode="0.0%"/>
    <numFmt numFmtId="166" formatCode="dd/mm/yyyy;@"/>
    <numFmt numFmtId="167" formatCode="#,##0;[Red]#,##0"/>
    <numFmt numFmtId="168" formatCode="&quot;$&quot;\ #,##0"/>
    <numFmt numFmtId="169" formatCode="&quot;$&quot;\ #,##0.00"/>
    <numFmt numFmtId="170" formatCode="_-&quot;$&quot;\ * #,##0_-;\-&quot;$&quot;\ * #,##0_-;_-&quot;$&quot;\ * &quot;-&quot;??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2"/>
      <name val="Arial"/>
      <family val="2"/>
    </font>
    <font>
      <sz val="12"/>
      <name val="Museo Sans 300"/>
      <family val="3"/>
    </font>
    <font>
      <b/>
      <sz val="26"/>
      <name val="Museo Sans 300"/>
      <family val="3"/>
    </font>
    <font>
      <sz val="11"/>
      <color theme="1"/>
      <name val="Museo Sans Condensed"/>
    </font>
    <font>
      <b/>
      <sz val="11"/>
      <color theme="0"/>
      <name val="Museo Sans Condensed"/>
    </font>
    <font>
      <sz val="11"/>
      <color theme="0"/>
      <name val="Museo Sans Condensed"/>
    </font>
    <font>
      <b/>
      <sz val="11"/>
      <color rgb="FFFFFFFF"/>
      <name val="Museo Sans Condensed"/>
    </font>
    <font>
      <sz val="11"/>
      <color theme="0"/>
      <name val="Museo Sans 300"/>
      <family val="3"/>
    </font>
    <font>
      <b/>
      <sz val="11"/>
      <color theme="0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conder"/>
    </font>
    <font>
      <sz val="11"/>
      <name val="Museo Sans 300"/>
      <family val="3"/>
    </font>
    <font>
      <sz val="10"/>
      <color theme="1"/>
      <name val="Museo Sans 300"/>
      <family val="3"/>
    </font>
    <font>
      <b/>
      <sz val="12"/>
      <name val="Museo Sans 300"/>
      <family val="3"/>
    </font>
    <font>
      <sz val="12"/>
      <color rgb="FF000000"/>
      <name val="Museo Sans 300"/>
      <family val="3"/>
    </font>
    <font>
      <b/>
      <sz val="12"/>
      <color rgb="FF000000"/>
      <name val="Museo Sans 300"/>
      <family val="3"/>
    </font>
    <font>
      <b/>
      <sz val="11"/>
      <color theme="1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EE833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49">
    <xf numFmtId="0" fontId="0" fillId="0" borderId="0" xfId="0"/>
    <xf numFmtId="0" fontId="3" fillId="2" borderId="0" xfId="4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5" applyFont="1" applyBorder="1" applyAlignment="1">
      <alignment horizontal="center" vertical="center"/>
    </xf>
    <xf numFmtId="0" fontId="4" fillId="0" borderId="0" xfId="0" applyFont="1"/>
    <xf numFmtId="0" fontId="6" fillId="0" borderId="0" xfId="5" applyFont="1"/>
    <xf numFmtId="0" fontId="7" fillId="0" borderId="0" xfId="5" applyFont="1" applyAlignment="1">
      <alignment vertical="center"/>
    </xf>
    <xf numFmtId="14" fontId="6" fillId="0" borderId="1" xfId="5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/>
    </xf>
    <xf numFmtId="0" fontId="8" fillId="0" borderId="0" xfId="0" applyFont="1"/>
    <xf numFmtId="0" fontId="9" fillId="3" borderId="4" xfId="4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0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5" fillId="0" borderId="1" xfId="3" applyFont="1" applyFill="1" applyBorder="1" applyAlignment="1">
      <alignment horizontal="center" vertical="center" wrapText="1"/>
    </xf>
    <xf numFmtId="9" fontId="15" fillId="0" borderId="5" xfId="3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vertical="center"/>
    </xf>
    <xf numFmtId="9" fontId="16" fillId="0" borderId="1" xfId="3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65" fontId="14" fillId="0" borderId="5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 wrapText="1"/>
    </xf>
    <xf numFmtId="169" fontId="15" fillId="0" borderId="7" xfId="1" applyNumberFormat="1" applyFont="1" applyFill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169" fontId="15" fillId="0" borderId="1" xfId="1" applyNumberFormat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horizontal="center" vertical="center" wrapText="1"/>
    </xf>
    <xf numFmtId="168" fontId="15" fillId="0" borderId="7" xfId="1" applyNumberFormat="1" applyFont="1" applyFill="1" applyBorder="1" applyAlignment="1">
      <alignment horizontal="center" vertical="center"/>
    </xf>
    <xf numFmtId="9" fontId="15" fillId="0" borderId="7" xfId="3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5" fontId="14" fillId="0" borderId="12" xfId="3" applyNumberFormat="1" applyFont="1" applyFill="1" applyBorder="1" applyAlignment="1">
      <alignment horizontal="center" vertical="center" wrapText="1"/>
    </xf>
    <xf numFmtId="169" fontId="15" fillId="0" borderId="9" xfId="1" applyNumberFormat="1" applyFont="1" applyFill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9" fontId="14" fillId="0" borderId="5" xfId="3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167" fontId="15" fillId="0" borderId="7" xfId="0" applyNumberFormat="1" applyFont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169" fontId="15" fillId="0" borderId="13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" fontId="15" fillId="0" borderId="7" xfId="3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" fontId="15" fillId="0" borderId="1" xfId="3" applyNumberFormat="1" applyFont="1" applyFill="1" applyBorder="1" applyAlignment="1">
      <alignment vertical="center" wrapText="1"/>
    </xf>
    <xf numFmtId="169" fontId="15" fillId="0" borderId="1" xfId="1" applyNumberFormat="1" applyFont="1" applyFill="1" applyBorder="1" applyAlignment="1">
      <alignment vertical="center"/>
    </xf>
    <xf numFmtId="10" fontId="16" fillId="0" borderId="1" xfId="0" applyNumberFormat="1" applyFont="1" applyBorder="1" applyAlignment="1">
      <alignment vertical="center"/>
    </xf>
    <xf numFmtId="0" fontId="17" fillId="0" borderId="0" xfId="0" applyFont="1"/>
    <xf numFmtId="14" fontId="15" fillId="0" borderId="1" xfId="3" applyNumberFormat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9" fontId="14" fillId="0" borderId="1" xfId="3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170" fontId="14" fillId="0" borderId="1" xfId="1" applyNumberFormat="1" applyFont="1" applyFill="1" applyBorder="1" applyAlignment="1">
      <alignment vertical="center"/>
    </xf>
    <xf numFmtId="1" fontId="14" fillId="0" borderId="7" xfId="3" applyNumberFormat="1" applyFont="1" applyFill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70" fontId="14" fillId="0" borderId="7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68" fontId="15" fillId="0" borderId="13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center" wrapText="1"/>
    </xf>
    <xf numFmtId="167" fontId="15" fillId="0" borderId="7" xfId="0" applyNumberFormat="1" applyFont="1" applyBorder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2" fontId="15" fillId="0" borderId="7" xfId="3" applyNumberFormat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left" vertical="center" wrapText="1" indent="1"/>
    </xf>
    <xf numFmtId="0" fontId="9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6" fontId="0" fillId="0" borderId="0" xfId="0" applyNumberFormat="1"/>
    <xf numFmtId="6" fontId="19" fillId="10" borderId="1" xfId="0" applyNumberFormat="1" applyFont="1" applyFill="1" applyBorder="1" applyAlignment="1">
      <alignment vertical="center"/>
    </xf>
    <xf numFmtId="6" fontId="6" fillId="0" borderId="1" xfId="0" applyNumberFormat="1" applyFont="1" applyBorder="1" applyAlignment="1">
      <alignment vertical="center"/>
    </xf>
    <xf numFmtId="164" fontId="14" fillId="11" borderId="1" xfId="0" applyNumberFormat="1" applyFont="1" applyFill="1" applyBorder="1" applyAlignment="1">
      <alignment vertical="center" wrapText="1"/>
    </xf>
    <xf numFmtId="164" fontId="14" fillId="11" borderId="12" xfId="0" applyNumberFormat="1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center"/>
    </xf>
    <xf numFmtId="6" fontId="20" fillId="0" borderId="1" xfId="0" applyNumberFormat="1" applyFont="1" applyBorder="1" applyAlignment="1">
      <alignment vertical="center"/>
    </xf>
    <xf numFmtId="6" fontId="21" fillId="9" borderId="1" xfId="0" applyNumberFormat="1" applyFont="1" applyFill="1" applyBorder="1" applyAlignment="1">
      <alignment vertical="center"/>
    </xf>
    <xf numFmtId="0" fontId="21" fillId="1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6" fontId="21" fillId="11" borderId="0" xfId="0" applyNumberFormat="1" applyFont="1" applyFill="1" applyBorder="1" applyAlignment="1">
      <alignment vertical="center"/>
    </xf>
    <xf numFmtId="0" fontId="0" fillId="11" borderId="0" xfId="0" applyFill="1"/>
    <xf numFmtId="0" fontId="6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6" fontId="6" fillId="0" borderId="1" xfId="0" applyNumberFormat="1" applyFont="1" applyBorder="1" applyAlignment="1">
      <alignment vertical="center" wrapText="1"/>
    </xf>
    <xf numFmtId="0" fontId="9" fillId="3" borderId="15" xfId="4" applyFont="1" applyFill="1" applyBorder="1" applyAlignment="1">
      <alignment horizontal="left" vertical="center" wrapText="1" indent="1"/>
    </xf>
    <xf numFmtId="0" fontId="14" fillId="0" borderId="16" xfId="0" applyFont="1" applyBorder="1" applyAlignment="1">
      <alignment vertical="center" wrapText="1"/>
    </xf>
  </cellXfs>
  <cellStyles count="6">
    <cellStyle name="Moneda" xfId="1" builtinId="4"/>
    <cellStyle name="Moneda [0]" xfId="2" builtinId="7"/>
    <cellStyle name="Normal" xfId="0" builtinId="0"/>
    <cellStyle name="Normal 3" xfId="5" xr:uid="{349B7715-976C-4AB3-BBE2-8C3A40CBF5C4}"/>
    <cellStyle name="Normal_Fac 17 - 001" xfId="4" xr:uid="{40A3008B-5CA1-49C9-B5CC-20D6BB7240E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475E0-104C-4AB5-A107-A8A72F5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32955" y="69273"/>
          <a:ext cx="800100" cy="101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31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6F51D48-BC9B-4B5D-837D-CD2D4A043945}"/>
            </a:ext>
          </a:extLst>
        </xdr:cNvPr>
        <xdr:cNvSpPr/>
      </xdr:nvSpPr>
      <xdr:spPr>
        <a:xfrm>
          <a:off x="5923190" y="158173"/>
          <a:ext cx="34898919" cy="986053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32</xdr:col>
      <xdr:colOff>2222502</xdr:colOff>
      <xdr:row>0</xdr:row>
      <xdr:rowOff>74386</xdr:rowOff>
    </xdr:from>
    <xdr:to>
      <xdr:col>33</xdr:col>
      <xdr:colOff>1603828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862822A7-205B-4502-A31B-004ED629D2C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2" y="74386"/>
          <a:ext cx="2378527" cy="10613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9" name="Imagen 8" descr="C:\Users\lhernandez\Desktop\INI.jpg">
          <a:extLst>
            <a:ext uri="{FF2B5EF4-FFF2-40B4-BE49-F238E27FC236}">
              <a16:creationId xmlns:a16="http://schemas.microsoft.com/office/drawing/2014/main" id="{4DCCB777-532A-41C3-9530-A9D90C36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18" y="30253782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5718-A0BF-483A-9CCB-3FD0F0AA8175}">
  <sheetPr>
    <pageSetUpPr fitToPage="1"/>
  </sheetPr>
  <dimension ref="A1:HB51"/>
  <sheetViews>
    <sheetView showGridLines="0" tabSelected="1" topLeftCell="H1" zoomScale="80" zoomScaleNormal="80" zoomScaleSheetLayoutView="25" workbookViewId="0">
      <pane ySplit="8" topLeftCell="A9" activePane="bottomLeft" state="frozenSplit"/>
      <selection sqref="A1:XFD1"/>
      <selection pane="bottomLeft" activeCell="N9" sqref="N9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6" width="11.375" style="2" customWidth="1"/>
    <col min="17" max="19" width="9.375" style="2" customWidth="1"/>
    <col min="20" max="21" width="17.375" style="2" customWidth="1"/>
    <col min="22" max="22" width="16.375" style="2" customWidth="1"/>
    <col min="23" max="23" width="16.375" style="3" customWidth="1"/>
    <col min="24" max="24" width="21.875" style="3" customWidth="1"/>
    <col min="25" max="26" width="18.125" style="3" bestFit="1" customWidth="1"/>
    <col min="27" max="27" width="18.875" style="3" bestFit="1" customWidth="1"/>
    <col min="28" max="28" width="17.375" style="3" customWidth="1"/>
    <col min="29" max="29" width="18.75" style="3" customWidth="1"/>
    <col min="30" max="30" width="16.875" style="5" hidden="1" customWidth="1"/>
    <col min="31" max="31" width="9.125" style="5" hidden="1" customWidth="1"/>
    <col min="32" max="32" width="31.125" style="5" customWidth="1"/>
    <col min="33" max="33" width="42.75" style="5" customWidth="1"/>
    <col min="34" max="34" width="54.375" style="5" customWidth="1"/>
    <col min="35" max="36" width="55.75" style="5" customWidth="1"/>
    <col min="37" max="16384" width="11.375" style="5"/>
  </cols>
  <sheetData>
    <row r="1" spans="1:210" ht="29.25" customHeight="1">
      <c r="A1" s="1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4" t="s">
        <v>0</v>
      </c>
      <c r="AJ1" s="4" t="s">
        <v>1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</row>
    <row r="2" spans="1:210" ht="29.25" customHeight="1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4" t="s">
        <v>2</v>
      </c>
      <c r="AJ2" s="4">
        <v>1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</row>
    <row r="3" spans="1:210" ht="29.25" customHeight="1">
      <c r="A3" s="1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4" t="s">
        <v>3</v>
      </c>
      <c r="AJ3" s="8">
        <v>45572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7"/>
    </row>
    <row r="4" spans="1:210" ht="7.5" customHeight="1">
      <c r="A4" s="9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"/>
      <c r="AJ4" s="1"/>
      <c r="AK4" s="10"/>
      <c r="AL4" s="10"/>
      <c r="AM4" s="10"/>
      <c r="AN4" s="10"/>
      <c r="AO4" s="11"/>
      <c r="AP4" s="11"/>
      <c r="AQ4" s="11"/>
      <c r="AR4" s="11"/>
      <c r="AS4" s="1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7"/>
    </row>
    <row r="5" spans="1:210" s="12" customFormat="1" ht="18" customHeight="1">
      <c r="B5" s="147" t="s">
        <v>4</v>
      </c>
      <c r="C5" s="113"/>
      <c r="D5" s="113"/>
      <c r="E5" s="113"/>
      <c r="F5" s="113"/>
      <c r="G5" s="13"/>
      <c r="H5" s="13"/>
      <c r="I5" s="114" t="s">
        <v>5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</row>
    <row r="6" spans="1:210" ht="12.75" customHeight="1"/>
    <row r="7" spans="1:210" ht="40.5" customHeight="1">
      <c r="B7" s="116" t="s">
        <v>6</v>
      </c>
      <c r="C7" s="116" t="s">
        <v>7</v>
      </c>
      <c r="D7" s="116" t="s">
        <v>8</v>
      </c>
      <c r="E7" s="118" t="s">
        <v>9</v>
      </c>
      <c r="F7" s="118" t="s">
        <v>10</v>
      </c>
      <c r="G7" s="109" t="s">
        <v>11</v>
      </c>
      <c r="H7" s="109" t="s">
        <v>12</v>
      </c>
      <c r="I7" s="109" t="s">
        <v>13</v>
      </c>
      <c r="J7" s="111" t="s">
        <v>14</v>
      </c>
      <c r="K7" s="112"/>
      <c r="L7" s="112"/>
      <c r="M7" s="112"/>
      <c r="N7" s="112"/>
      <c r="O7" s="112"/>
      <c r="P7" s="109" t="s">
        <v>15</v>
      </c>
      <c r="Q7" s="109"/>
      <c r="R7" s="109"/>
      <c r="S7" s="109"/>
      <c r="T7" s="109" t="s">
        <v>16</v>
      </c>
      <c r="U7" s="109" t="s">
        <v>17</v>
      </c>
      <c r="V7" s="109" t="s">
        <v>18</v>
      </c>
      <c r="W7" s="110" t="s">
        <v>19</v>
      </c>
      <c r="X7" s="110" t="s">
        <v>20</v>
      </c>
      <c r="Y7" s="121" t="s">
        <v>21</v>
      </c>
      <c r="Z7" s="122"/>
      <c r="AA7" s="122"/>
      <c r="AB7" s="122"/>
      <c r="AC7" s="122"/>
      <c r="AD7" s="122"/>
      <c r="AE7" s="122"/>
      <c r="AF7" s="122"/>
      <c r="AG7" s="122"/>
      <c r="AH7" s="123"/>
      <c r="AI7" s="124" t="s">
        <v>22</v>
      </c>
      <c r="AJ7" s="126" t="s">
        <v>23</v>
      </c>
    </row>
    <row r="8" spans="1:210" ht="50.25" customHeight="1" thickBot="1">
      <c r="B8" s="117"/>
      <c r="C8" s="117"/>
      <c r="D8" s="117"/>
      <c r="E8" s="119"/>
      <c r="F8" s="119"/>
      <c r="G8" s="110"/>
      <c r="H8" s="110"/>
      <c r="I8" s="110"/>
      <c r="J8" s="14" t="s">
        <v>24</v>
      </c>
      <c r="K8" s="14" t="s">
        <v>25</v>
      </c>
      <c r="L8" s="14" t="s">
        <v>26</v>
      </c>
      <c r="M8" s="14" t="s">
        <v>27</v>
      </c>
      <c r="N8" s="14" t="s">
        <v>28</v>
      </c>
      <c r="O8" s="14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10"/>
      <c r="U8" s="110"/>
      <c r="V8" s="110"/>
      <c r="W8" s="120"/>
      <c r="X8" s="120"/>
      <c r="Y8" s="16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6" t="s">
        <v>40</v>
      </c>
      <c r="AF8" s="17" t="s">
        <v>41</v>
      </c>
      <c r="AG8" s="17" t="s">
        <v>42</v>
      </c>
      <c r="AH8" s="17" t="s">
        <v>43</v>
      </c>
      <c r="AI8" s="125"/>
      <c r="AJ8" s="124"/>
    </row>
    <row r="9" spans="1:210" ht="90.75" thickBot="1">
      <c r="B9" s="130" t="s">
        <v>44</v>
      </c>
      <c r="C9" s="18" t="s">
        <v>45</v>
      </c>
      <c r="D9" s="18" t="s">
        <v>46</v>
      </c>
      <c r="E9" s="148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23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6">
        <v>1</v>
      </c>
      <c r="S9" s="25">
        <v>1</v>
      </c>
      <c r="T9" s="27">
        <v>45474</v>
      </c>
      <c r="U9" s="28">
        <v>46752</v>
      </c>
      <c r="V9" s="29" t="s">
        <v>55</v>
      </c>
      <c r="W9" s="103" t="s">
        <v>56</v>
      </c>
      <c r="X9" s="103" t="s">
        <v>57</v>
      </c>
      <c r="Y9" s="30">
        <v>1995700000</v>
      </c>
      <c r="Z9" s="30">
        <v>8153300000</v>
      </c>
      <c r="AA9" s="30">
        <v>11818818000</v>
      </c>
      <c r="AB9" s="30">
        <v>7013700000</v>
      </c>
      <c r="AC9" s="30">
        <f t="shared" ref="AC9:AC14" si="0">SUM(Y9:AB9)</f>
        <v>28981518000</v>
      </c>
      <c r="AD9" s="31"/>
      <c r="AE9" s="32"/>
      <c r="AF9" s="33" t="s">
        <v>58</v>
      </c>
      <c r="AG9" s="19" t="s">
        <v>59</v>
      </c>
      <c r="AH9" s="19" t="s">
        <v>60</v>
      </c>
      <c r="AI9" s="19" t="s">
        <v>61</v>
      </c>
      <c r="AJ9" s="19" t="s">
        <v>62</v>
      </c>
    </row>
    <row r="10" spans="1:210" ht="79.5" thickBot="1">
      <c r="B10" s="130" t="s">
        <v>44</v>
      </c>
      <c r="C10" s="18" t="s">
        <v>45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34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31091</v>
      </c>
      <c r="Q10" s="36">
        <v>35909</v>
      </c>
      <c r="R10" s="36">
        <v>33500</v>
      </c>
      <c r="S10" s="36">
        <v>33500</v>
      </c>
      <c r="T10" s="27">
        <v>45474</v>
      </c>
      <c r="U10" s="28">
        <v>46752</v>
      </c>
      <c r="V10" s="29" t="s">
        <v>55</v>
      </c>
      <c r="W10" s="103" t="s">
        <v>67</v>
      </c>
      <c r="X10" s="103" t="s">
        <v>68</v>
      </c>
      <c r="Y10" s="30">
        <v>777398201</v>
      </c>
      <c r="Z10" s="30">
        <v>2288810000</v>
      </c>
      <c r="AA10" s="30">
        <v>2472774000</v>
      </c>
      <c r="AB10" s="30">
        <v>6623120322</v>
      </c>
      <c r="AC10" s="30">
        <f>SUM(Y10:AB10)</f>
        <v>12162102523</v>
      </c>
      <c r="AD10" s="37"/>
      <c r="AE10" s="38"/>
      <c r="AF10" s="33" t="s">
        <v>58</v>
      </c>
      <c r="AG10" s="19" t="s">
        <v>59</v>
      </c>
      <c r="AH10" s="19" t="s">
        <v>60</v>
      </c>
      <c r="AI10" s="19" t="s">
        <v>61</v>
      </c>
      <c r="AJ10" s="19" t="s">
        <v>62</v>
      </c>
    </row>
    <row r="11" spans="1:210" ht="79.5" thickBot="1">
      <c r="B11" s="130" t="s">
        <v>44</v>
      </c>
      <c r="C11" s="18" t="s">
        <v>45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34">
        <v>0.17</v>
      </c>
      <c r="K11" s="21" t="s">
        <v>63</v>
      </c>
      <c r="L11" s="24" t="s">
        <v>69</v>
      </c>
      <c r="M11" s="24">
        <v>63</v>
      </c>
      <c r="N11" s="24" t="s">
        <v>70</v>
      </c>
      <c r="O11" s="22" t="s">
        <v>71</v>
      </c>
      <c r="P11" s="39">
        <v>16</v>
      </c>
      <c r="Q11" s="39">
        <v>29</v>
      </c>
      <c r="R11" s="39">
        <v>9</v>
      </c>
      <c r="S11" s="39">
        <v>9</v>
      </c>
      <c r="T11" s="27">
        <v>45474</v>
      </c>
      <c r="U11" s="28">
        <v>46752</v>
      </c>
      <c r="V11" s="29" t="s">
        <v>55</v>
      </c>
      <c r="W11" s="103" t="s">
        <v>72</v>
      </c>
      <c r="X11" s="103" t="s">
        <v>73</v>
      </c>
      <c r="Y11" s="30">
        <v>1214300000</v>
      </c>
      <c r="Z11" s="30">
        <v>2617000000</v>
      </c>
      <c r="AA11" s="30">
        <v>3143682000</v>
      </c>
      <c r="AB11" s="30">
        <v>3136650000</v>
      </c>
      <c r="AC11" s="30">
        <f t="shared" si="0"/>
        <v>10111632000</v>
      </c>
      <c r="AD11" s="37"/>
      <c r="AE11" s="38"/>
      <c r="AF11" s="33" t="s">
        <v>58</v>
      </c>
      <c r="AG11" s="19" t="s">
        <v>59</v>
      </c>
      <c r="AH11" s="19" t="s">
        <v>60</v>
      </c>
      <c r="AI11" s="19" t="s">
        <v>61</v>
      </c>
      <c r="AJ11" s="19" t="s">
        <v>62</v>
      </c>
    </row>
    <row r="12" spans="1:210" ht="113.25" thickBot="1">
      <c r="B12" s="130" t="s">
        <v>44</v>
      </c>
      <c r="C12" s="18" t="s">
        <v>45</v>
      </c>
      <c r="D12" s="18" t="s">
        <v>46</v>
      </c>
      <c r="E12" s="19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1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78</v>
      </c>
      <c r="P12" s="21">
        <v>2</v>
      </c>
      <c r="Q12" s="21">
        <v>7</v>
      </c>
      <c r="R12" s="21">
        <v>7</v>
      </c>
      <c r="S12" s="21">
        <v>4</v>
      </c>
      <c r="T12" s="27">
        <v>45474</v>
      </c>
      <c r="U12" s="28">
        <v>46752</v>
      </c>
      <c r="V12" s="29" t="s">
        <v>55</v>
      </c>
      <c r="W12" s="103" t="s">
        <v>79</v>
      </c>
      <c r="X12" s="103" t="s">
        <v>80</v>
      </c>
      <c r="Y12" s="30">
        <v>342650000</v>
      </c>
      <c r="Z12" s="30">
        <v>1070400000</v>
      </c>
      <c r="AA12" s="30">
        <v>797970000</v>
      </c>
      <c r="AB12" s="30">
        <v>2069925951</v>
      </c>
      <c r="AC12" s="30">
        <f t="shared" si="0"/>
        <v>4280945951</v>
      </c>
      <c r="AD12" s="42"/>
      <c r="AE12" s="43"/>
      <c r="AF12" s="33" t="s">
        <v>58</v>
      </c>
      <c r="AG12" s="19" t="s">
        <v>59</v>
      </c>
      <c r="AH12" s="19" t="s">
        <v>60</v>
      </c>
      <c r="AI12" s="19" t="s">
        <v>61</v>
      </c>
      <c r="AJ12" s="19" t="s">
        <v>62</v>
      </c>
    </row>
    <row r="13" spans="1:210" ht="78.75">
      <c r="B13" s="131" t="s">
        <v>44</v>
      </c>
      <c r="C13" s="44" t="s">
        <v>45</v>
      </c>
      <c r="D13" s="44" t="s">
        <v>46</v>
      </c>
      <c r="E13" s="19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48</v>
      </c>
      <c r="N13" s="21" t="s">
        <v>84</v>
      </c>
      <c r="O13" s="22" t="s">
        <v>85</v>
      </c>
      <c r="P13" s="36">
        <v>4</v>
      </c>
      <c r="Q13" s="36">
        <v>24</v>
      </c>
      <c r="R13" s="36">
        <v>10</v>
      </c>
      <c r="S13" s="36">
        <v>10</v>
      </c>
      <c r="T13" s="27">
        <v>45474</v>
      </c>
      <c r="U13" s="27">
        <v>46752</v>
      </c>
      <c r="V13" s="29" t="s">
        <v>55</v>
      </c>
      <c r="W13" s="103" t="s">
        <v>86</v>
      </c>
      <c r="X13" s="103" t="s">
        <v>87</v>
      </c>
      <c r="Y13" s="30">
        <v>81000000</v>
      </c>
      <c r="Z13" s="30">
        <v>331000000</v>
      </c>
      <c r="AA13" s="30">
        <v>468373000</v>
      </c>
      <c r="AB13" s="30">
        <v>506000000</v>
      </c>
      <c r="AC13" s="30">
        <f t="shared" si="0"/>
        <v>1386373000</v>
      </c>
      <c r="AD13" s="49"/>
      <c r="AE13" s="50"/>
      <c r="AF13" s="33" t="s">
        <v>58</v>
      </c>
      <c r="AG13" s="19" t="s">
        <v>59</v>
      </c>
      <c r="AH13" s="19" t="s">
        <v>60</v>
      </c>
      <c r="AI13" s="19" t="s">
        <v>61</v>
      </c>
      <c r="AJ13" s="19" t="s">
        <v>62</v>
      </c>
    </row>
    <row r="14" spans="1:210" ht="67.5">
      <c r="B14" s="131" t="s">
        <v>44</v>
      </c>
      <c r="C14" s="44" t="s">
        <v>45</v>
      </c>
      <c r="D14" s="51" t="s">
        <v>88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5</v>
      </c>
      <c r="R14" s="36">
        <v>5</v>
      </c>
      <c r="S14" s="36">
        <v>3</v>
      </c>
      <c r="T14" s="27">
        <v>45474</v>
      </c>
      <c r="U14" s="28">
        <v>46752</v>
      </c>
      <c r="V14" s="55" t="s">
        <v>55</v>
      </c>
      <c r="W14" s="103" t="s">
        <v>95</v>
      </c>
      <c r="X14" s="103" t="s">
        <v>96</v>
      </c>
      <c r="Y14" s="30">
        <v>138600000</v>
      </c>
      <c r="Z14" s="30">
        <v>354200000</v>
      </c>
      <c r="AA14" s="30">
        <v>824598000</v>
      </c>
      <c r="AB14" s="30">
        <v>1271332818</v>
      </c>
      <c r="AC14" s="30">
        <f t="shared" si="0"/>
        <v>2588730818</v>
      </c>
      <c r="AD14" s="37"/>
      <c r="AE14" s="38"/>
      <c r="AF14" s="22" t="s">
        <v>58</v>
      </c>
      <c r="AG14" s="22" t="s">
        <v>59</v>
      </c>
      <c r="AH14" s="22" t="s">
        <v>60</v>
      </c>
      <c r="AI14" s="22" t="s">
        <v>61</v>
      </c>
      <c r="AJ14" s="22" t="s">
        <v>62</v>
      </c>
    </row>
    <row r="15" spans="1:210" ht="78.75">
      <c r="B15" s="131" t="s">
        <v>44</v>
      </c>
      <c r="C15" s="44" t="s">
        <v>45</v>
      </c>
      <c r="D15" s="51" t="s">
        <v>88</v>
      </c>
      <c r="E15" s="56" t="s">
        <v>97</v>
      </c>
      <c r="F15" s="21" t="s">
        <v>74</v>
      </c>
      <c r="G15" s="53" t="s">
        <v>49</v>
      </c>
      <c r="H15" s="54" t="s">
        <v>90</v>
      </c>
      <c r="I15" s="22" t="s">
        <v>98</v>
      </c>
      <c r="J15" s="57">
        <v>0.1</v>
      </c>
      <c r="K15" s="21" t="s">
        <v>63</v>
      </c>
      <c r="L15" s="21" t="s">
        <v>76</v>
      </c>
      <c r="M15" s="21">
        <v>10</v>
      </c>
      <c r="N15" s="21" t="s">
        <v>99</v>
      </c>
      <c r="O15" s="22" t="s">
        <v>100</v>
      </c>
      <c r="P15" s="21">
        <v>0</v>
      </c>
      <c r="Q15" s="21">
        <v>4</v>
      </c>
      <c r="R15" s="21">
        <v>3</v>
      </c>
      <c r="S15" s="21">
        <v>3</v>
      </c>
      <c r="T15" s="58">
        <v>45658</v>
      </c>
      <c r="U15" s="28">
        <v>46752</v>
      </c>
      <c r="V15" s="21" t="s">
        <v>55</v>
      </c>
      <c r="W15" s="80" t="s">
        <v>101</v>
      </c>
      <c r="X15" s="80" t="s">
        <v>102</v>
      </c>
      <c r="Y15" s="30">
        <v>0</v>
      </c>
      <c r="Z15" s="30">
        <v>2145800000</v>
      </c>
      <c r="AA15" s="30">
        <v>181402000</v>
      </c>
      <c r="AB15" s="30">
        <v>590836979</v>
      </c>
      <c r="AC15" s="30">
        <f>SUM(Z15:AB15)</f>
        <v>2918038979</v>
      </c>
      <c r="AD15" s="59"/>
      <c r="AE15" s="52"/>
      <c r="AF15" s="22" t="s">
        <v>58</v>
      </c>
      <c r="AG15" s="22" t="s">
        <v>59</v>
      </c>
      <c r="AH15" s="22" t="s">
        <v>60</v>
      </c>
      <c r="AI15" s="22" t="s">
        <v>61</v>
      </c>
      <c r="AJ15" s="22" t="s">
        <v>62</v>
      </c>
    </row>
    <row r="16" spans="1:210" ht="78.75">
      <c r="B16" s="130" t="s">
        <v>44</v>
      </c>
      <c r="C16" s="18" t="s">
        <v>45</v>
      </c>
      <c r="D16" s="18" t="s">
        <v>103</v>
      </c>
      <c r="E16" s="56" t="s">
        <v>97</v>
      </c>
      <c r="F16" s="60" t="s">
        <v>81</v>
      </c>
      <c r="G16" s="21" t="s">
        <v>104</v>
      </c>
      <c r="H16" s="22" t="s">
        <v>105</v>
      </c>
      <c r="I16" s="18" t="s">
        <v>106</v>
      </c>
      <c r="J16" s="57">
        <v>0.2</v>
      </c>
      <c r="K16" s="21" t="s">
        <v>63</v>
      </c>
      <c r="L16" s="21" t="s">
        <v>107</v>
      </c>
      <c r="M16" s="61">
        <v>18860000</v>
      </c>
      <c r="N16" s="21" t="s">
        <v>65</v>
      </c>
      <c r="O16" s="52" t="s">
        <v>108</v>
      </c>
      <c r="P16" s="62">
        <v>1401783</v>
      </c>
      <c r="Q16" s="62">
        <v>14757797</v>
      </c>
      <c r="R16" s="62">
        <v>1400000</v>
      </c>
      <c r="S16" s="62">
        <v>1300000</v>
      </c>
      <c r="T16" s="63">
        <v>45474</v>
      </c>
      <c r="U16" s="64">
        <v>46752</v>
      </c>
      <c r="V16" s="65" t="s">
        <v>55</v>
      </c>
      <c r="W16" s="104" t="s">
        <v>109</v>
      </c>
      <c r="X16" s="104" t="s">
        <v>110</v>
      </c>
      <c r="Y16" s="30">
        <v>2069603385</v>
      </c>
      <c r="Z16" s="30">
        <v>3604069000</v>
      </c>
      <c r="AA16" s="30">
        <v>5027391000</v>
      </c>
      <c r="AB16" s="30">
        <v>5614394250</v>
      </c>
      <c r="AC16" s="30">
        <f t="shared" ref="AC16:AC21" si="1">SUM(Y16:AB16)</f>
        <v>16315457635</v>
      </c>
      <c r="AD16" s="30"/>
      <c r="AE16" s="66"/>
      <c r="AF16" s="22" t="s">
        <v>58</v>
      </c>
      <c r="AG16" s="22" t="s">
        <v>59</v>
      </c>
      <c r="AH16" s="22" t="s">
        <v>60</v>
      </c>
      <c r="AI16" s="22" t="s">
        <v>61</v>
      </c>
      <c r="AJ16" s="22" t="s">
        <v>62</v>
      </c>
    </row>
    <row r="17" spans="2:36" ht="78.75">
      <c r="B17" s="130" t="s">
        <v>44</v>
      </c>
      <c r="C17" s="18" t="s">
        <v>45</v>
      </c>
      <c r="D17" s="18" t="s">
        <v>103</v>
      </c>
      <c r="E17" s="56" t="s">
        <v>97</v>
      </c>
      <c r="F17" s="60" t="s">
        <v>81</v>
      </c>
      <c r="G17" s="21" t="s">
        <v>104</v>
      </c>
      <c r="H17" s="22" t="s">
        <v>105</v>
      </c>
      <c r="I17" s="18" t="s">
        <v>106</v>
      </c>
      <c r="J17" s="57">
        <v>0.2</v>
      </c>
      <c r="K17" s="21" t="s">
        <v>63</v>
      </c>
      <c r="L17" s="67" t="s">
        <v>111</v>
      </c>
      <c r="M17" s="61">
        <v>2500000</v>
      </c>
      <c r="N17" s="21" t="s">
        <v>65</v>
      </c>
      <c r="O17" s="52" t="s">
        <v>108</v>
      </c>
      <c r="P17" s="62">
        <v>500130.72</v>
      </c>
      <c r="Q17" s="62">
        <v>751524.14</v>
      </c>
      <c r="R17" s="62">
        <v>750000</v>
      </c>
      <c r="S17" s="62">
        <f>500000-1655</f>
        <v>498345</v>
      </c>
      <c r="T17" s="63">
        <v>45474</v>
      </c>
      <c r="U17" s="64">
        <v>46752</v>
      </c>
      <c r="V17" s="65" t="s">
        <v>55</v>
      </c>
      <c r="W17" s="104" t="s">
        <v>112</v>
      </c>
      <c r="X17" s="104" t="s">
        <v>113</v>
      </c>
      <c r="Y17" s="42">
        <v>627043000</v>
      </c>
      <c r="Z17" s="42">
        <v>1697585000</v>
      </c>
      <c r="AA17" s="42">
        <v>2031094000</v>
      </c>
      <c r="AB17" s="42">
        <v>2826237600</v>
      </c>
      <c r="AC17" s="30">
        <f>SUM(Y17:AB17)</f>
        <v>7181959600</v>
      </c>
      <c r="AD17" s="30"/>
      <c r="AE17" s="66"/>
      <c r="AF17" s="22" t="s">
        <v>58</v>
      </c>
      <c r="AG17" s="22" t="s">
        <v>59</v>
      </c>
      <c r="AH17" s="22" t="s">
        <v>60</v>
      </c>
      <c r="AI17" s="22" t="s">
        <v>61</v>
      </c>
      <c r="AJ17" s="22" t="s">
        <v>62</v>
      </c>
    </row>
    <row r="18" spans="2:36" ht="78.75">
      <c r="B18" s="130" t="s">
        <v>44</v>
      </c>
      <c r="C18" s="18" t="s">
        <v>45</v>
      </c>
      <c r="D18" s="18" t="s">
        <v>103</v>
      </c>
      <c r="E18" s="56" t="s">
        <v>97</v>
      </c>
      <c r="F18" s="60" t="s">
        <v>81</v>
      </c>
      <c r="G18" s="21" t="s">
        <v>104</v>
      </c>
      <c r="H18" s="22" t="s">
        <v>105</v>
      </c>
      <c r="I18" s="18" t="s">
        <v>106</v>
      </c>
      <c r="J18" s="68">
        <v>0.1</v>
      </c>
      <c r="K18" s="21" t="s">
        <v>63</v>
      </c>
      <c r="L18" s="69" t="s">
        <v>114</v>
      </c>
      <c r="M18" s="70">
        <v>1</v>
      </c>
      <c r="N18" s="21" t="s">
        <v>115</v>
      </c>
      <c r="O18" s="71" t="s">
        <v>116</v>
      </c>
      <c r="P18" s="25">
        <v>0</v>
      </c>
      <c r="Q18" s="25">
        <v>0.35</v>
      </c>
      <c r="R18" s="25">
        <v>0.35</v>
      </c>
      <c r="S18" s="25">
        <v>0.3</v>
      </c>
      <c r="T18" s="27">
        <v>45658</v>
      </c>
      <c r="U18" s="28">
        <v>46752</v>
      </c>
      <c r="V18" s="29" t="s">
        <v>55</v>
      </c>
      <c r="W18" s="103" t="s">
        <v>117</v>
      </c>
      <c r="X18" s="103" t="s">
        <v>118</v>
      </c>
      <c r="Y18" s="30">
        <v>0</v>
      </c>
      <c r="Z18" s="42">
        <v>892215000</v>
      </c>
      <c r="AA18" s="42">
        <v>470000000</v>
      </c>
      <c r="AB18" s="42">
        <v>1341151588</v>
      </c>
      <c r="AC18" s="30">
        <f t="shared" si="1"/>
        <v>2703366588</v>
      </c>
      <c r="AD18" s="72"/>
      <c r="AE18" s="73"/>
      <c r="AF18" s="22" t="s">
        <v>58</v>
      </c>
      <c r="AG18" s="22" t="s">
        <v>59</v>
      </c>
      <c r="AH18" s="22" t="s">
        <v>60</v>
      </c>
      <c r="AI18" s="22" t="s">
        <v>61</v>
      </c>
      <c r="AJ18" s="22" t="s">
        <v>62</v>
      </c>
    </row>
    <row r="19" spans="2:36" ht="67.5">
      <c r="B19" s="130" t="s">
        <v>44</v>
      </c>
      <c r="C19" s="18" t="s">
        <v>45</v>
      </c>
      <c r="D19" s="74" t="s">
        <v>119</v>
      </c>
      <c r="E19" s="56" t="s">
        <v>97</v>
      </c>
      <c r="F19" s="21" t="s">
        <v>81</v>
      </c>
      <c r="G19" s="21" t="s">
        <v>104</v>
      </c>
      <c r="H19" s="22" t="s">
        <v>105</v>
      </c>
      <c r="I19" s="75" t="s">
        <v>120</v>
      </c>
      <c r="J19" s="57">
        <v>0.1</v>
      </c>
      <c r="K19" s="21" t="s">
        <v>63</v>
      </c>
      <c r="L19" s="24" t="s">
        <v>121</v>
      </c>
      <c r="M19" s="24">
        <v>4</v>
      </c>
      <c r="N19" s="21" t="s">
        <v>122</v>
      </c>
      <c r="O19" s="21" t="s">
        <v>123</v>
      </c>
      <c r="P19" s="39">
        <v>0</v>
      </c>
      <c r="Q19" s="39">
        <v>2</v>
      </c>
      <c r="R19" s="39">
        <v>2</v>
      </c>
      <c r="S19" s="39">
        <v>0</v>
      </c>
      <c r="T19" s="27">
        <v>45658</v>
      </c>
      <c r="U19" s="28">
        <v>46387</v>
      </c>
      <c r="V19" s="29" t="s">
        <v>55</v>
      </c>
      <c r="W19" s="103" t="s">
        <v>124</v>
      </c>
      <c r="X19" s="103" t="s">
        <v>125</v>
      </c>
      <c r="Y19" s="30">
        <v>0</v>
      </c>
      <c r="Z19" s="30">
        <v>129330000</v>
      </c>
      <c r="AA19" s="30">
        <v>162822000</v>
      </c>
      <c r="AB19" s="30">
        <v>0</v>
      </c>
      <c r="AC19" s="30">
        <f t="shared" si="1"/>
        <v>292152000</v>
      </c>
      <c r="AD19" s="40"/>
      <c r="AE19" s="73"/>
      <c r="AF19" s="22" t="s">
        <v>58</v>
      </c>
      <c r="AG19" s="22" t="s">
        <v>59</v>
      </c>
      <c r="AH19" s="22" t="s">
        <v>60</v>
      </c>
      <c r="AI19" s="22" t="s">
        <v>61</v>
      </c>
      <c r="AJ19" s="22" t="s">
        <v>62</v>
      </c>
    </row>
    <row r="20" spans="2:36" ht="101.25">
      <c r="B20" s="130" t="s">
        <v>44</v>
      </c>
      <c r="C20" s="18" t="s">
        <v>45</v>
      </c>
      <c r="D20" s="76" t="s">
        <v>126</v>
      </c>
      <c r="E20" s="56" t="s">
        <v>127</v>
      </c>
      <c r="F20" s="21" t="s">
        <v>81</v>
      </c>
      <c r="G20" s="21" t="s">
        <v>104</v>
      </c>
      <c r="H20" s="22" t="s">
        <v>105</v>
      </c>
      <c r="I20" s="77" t="s">
        <v>128</v>
      </c>
      <c r="J20" s="57">
        <v>0.1</v>
      </c>
      <c r="K20" s="21" t="s">
        <v>63</v>
      </c>
      <c r="L20" s="24" t="s">
        <v>129</v>
      </c>
      <c r="M20" s="24">
        <v>6</v>
      </c>
      <c r="N20" s="71" t="s">
        <v>130</v>
      </c>
      <c r="O20" s="21" t="s">
        <v>131</v>
      </c>
      <c r="P20" s="78">
        <v>1</v>
      </c>
      <c r="Q20" s="78">
        <v>2</v>
      </c>
      <c r="R20" s="78">
        <v>2</v>
      </c>
      <c r="S20" s="78">
        <v>1</v>
      </c>
      <c r="T20" s="63">
        <v>45474</v>
      </c>
      <c r="U20" s="64">
        <v>46752</v>
      </c>
      <c r="V20" s="65" t="s">
        <v>55</v>
      </c>
      <c r="W20" s="104" t="s">
        <v>132</v>
      </c>
      <c r="X20" s="104" t="s">
        <v>133</v>
      </c>
      <c r="Y20" s="102">
        <v>179268000</v>
      </c>
      <c r="Z20" s="102">
        <v>911680000</v>
      </c>
      <c r="AA20" s="102">
        <v>511336000</v>
      </c>
      <c r="AB20" s="102">
        <v>959033684</v>
      </c>
      <c r="AC20" s="102">
        <f t="shared" si="1"/>
        <v>2561317684</v>
      </c>
      <c r="AD20" s="40"/>
      <c r="AE20" s="66"/>
      <c r="AF20" s="22" t="s">
        <v>58</v>
      </c>
      <c r="AG20" s="22" t="s">
        <v>59</v>
      </c>
      <c r="AH20" s="22" t="s">
        <v>60</v>
      </c>
      <c r="AI20" s="22" t="s">
        <v>61</v>
      </c>
      <c r="AJ20" s="22" t="s">
        <v>62</v>
      </c>
    </row>
    <row r="21" spans="2:36" ht="110.25" customHeight="1">
      <c r="B21" s="130" t="s">
        <v>44</v>
      </c>
      <c r="C21" s="18" t="s">
        <v>45</v>
      </c>
      <c r="D21" s="76" t="s">
        <v>126</v>
      </c>
      <c r="E21" s="56" t="s">
        <v>127</v>
      </c>
      <c r="F21" s="21" t="s">
        <v>81</v>
      </c>
      <c r="G21" s="21" t="s">
        <v>104</v>
      </c>
      <c r="H21" s="22" t="s">
        <v>105</v>
      </c>
      <c r="I21" s="77" t="s">
        <v>128</v>
      </c>
      <c r="J21" s="57">
        <v>0.1</v>
      </c>
      <c r="K21" s="21" t="s">
        <v>63</v>
      </c>
      <c r="L21" s="69" t="s">
        <v>134</v>
      </c>
      <c r="M21" s="69">
        <v>1</v>
      </c>
      <c r="N21" s="71" t="s">
        <v>135</v>
      </c>
      <c r="O21" s="21" t="s">
        <v>136</v>
      </c>
      <c r="P21" s="107">
        <v>0.15</v>
      </c>
      <c r="Q21" s="107">
        <v>0.35</v>
      </c>
      <c r="R21" s="107">
        <v>0.35</v>
      </c>
      <c r="S21" s="107">
        <v>0.15</v>
      </c>
      <c r="T21" s="63">
        <v>45474</v>
      </c>
      <c r="U21" s="64">
        <v>46752</v>
      </c>
      <c r="V21" s="65" t="s">
        <v>55</v>
      </c>
      <c r="W21" s="104" t="s">
        <v>137</v>
      </c>
      <c r="X21" s="104" t="s">
        <v>138</v>
      </c>
      <c r="Y21" s="102">
        <v>35905500</v>
      </c>
      <c r="Z21" s="102">
        <v>81136000</v>
      </c>
      <c r="AA21" s="102">
        <v>61594000</v>
      </c>
      <c r="AB21" s="102">
        <v>96159976</v>
      </c>
      <c r="AC21" s="102">
        <f t="shared" si="1"/>
        <v>274795476</v>
      </c>
      <c r="AD21" s="40"/>
      <c r="AE21" s="66"/>
      <c r="AF21" s="22" t="s">
        <v>58</v>
      </c>
      <c r="AG21" s="22" t="s">
        <v>59</v>
      </c>
      <c r="AH21" s="22" t="s">
        <v>60</v>
      </c>
      <c r="AI21" s="22" t="s">
        <v>61</v>
      </c>
      <c r="AJ21" s="22" t="s">
        <v>62</v>
      </c>
    </row>
    <row r="22" spans="2:36" ht="123.75">
      <c r="B22" s="130" t="s">
        <v>44</v>
      </c>
      <c r="C22" s="18" t="s">
        <v>45</v>
      </c>
      <c r="D22" s="51" t="s">
        <v>103</v>
      </c>
      <c r="E22" s="56" t="s">
        <v>97</v>
      </c>
      <c r="F22" s="21" t="s">
        <v>81</v>
      </c>
      <c r="G22" s="21" t="s">
        <v>104</v>
      </c>
      <c r="H22" s="21" t="s">
        <v>139</v>
      </c>
      <c r="I22" s="21" t="s">
        <v>139</v>
      </c>
      <c r="J22" s="57">
        <v>0.2</v>
      </c>
      <c r="K22" s="21" t="s">
        <v>140</v>
      </c>
      <c r="L22" s="52" t="s">
        <v>76</v>
      </c>
      <c r="M22" s="69">
        <v>1</v>
      </c>
      <c r="N22" s="24" t="s">
        <v>141</v>
      </c>
      <c r="O22" s="21" t="s">
        <v>142</v>
      </c>
      <c r="P22" s="39"/>
      <c r="Q22" s="39">
        <v>1</v>
      </c>
      <c r="R22" s="39"/>
      <c r="S22" s="39"/>
      <c r="T22" s="79">
        <v>45479</v>
      </c>
      <c r="U22" s="79">
        <v>45844</v>
      </c>
      <c r="V22" s="55" t="s">
        <v>55</v>
      </c>
      <c r="W22" s="103" t="s">
        <v>143</v>
      </c>
      <c r="X22" s="103" t="s">
        <v>144</v>
      </c>
      <c r="Y22" s="40" t="s">
        <v>139</v>
      </c>
      <c r="Z22" s="40" t="s">
        <v>139</v>
      </c>
      <c r="AA22" s="40" t="s">
        <v>139</v>
      </c>
      <c r="AB22" s="40" t="s">
        <v>139</v>
      </c>
      <c r="AC22" s="40" t="s">
        <v>139</v>
      </c>
      <c r="AD22" s="40" t="s">
        <v>139</v>
      </c>
      <c r="AE22" s="40" t="s">
        <v>139</v>
      </c>
      <c r="AF22" s="22" t="s">
        <v>145</v>
      </c>
      <c r="AG22" s="22" t="s">
        <v>59</v>
      </c>
      <c r="AH22" s="22" t="s">
        <v>60</v>
      </c>
      <c r="AI22" s="22" t="s">
        <v>61</v>
      </c>
      <c r="AJ22" s="22" t="s">
        <v>62</v>
      </c>
    </row>
    <row r="23" spans="2:36" ht="67.5">
      <c r="B23" s="130" t="s">
        <v>44</v>
      </c>
      <c r="C23" s="18" t="s">
        <v>45</v>
      </c>
      <c r="D23" s="76" t="s">
        <v>146</v>
      </c>
      <c r="E23" s="56" t="s">
        <v>97</v>
      </c>
      <c r="F23" s="21" t="s">
        <v>81</v>
      </c>
      <c r="G23" s="21" t="s">
        <v>104</v>
      </c>
      <c r="H23" s="22" t="s">
        <v>105</v>
      </c>
      <c r="I23" s="77" t="s">
        <v>128</v>
      </c>
      <c r="J23" s="57">
        <v>0.1</v>
      </c>
      <c r="K23" s="21" t="s">
        <v>52</v>
      </c>
      <c r="L23" s="21" t="s">
        <v>76</v>
      </c>
      <c r="M23" s="21">
        <v>4</v>
      </c>
      <c r="N23" s="21" t="s">
        <v>147</v>
      </c>
      <c r="O23" s="21" t="s">
        <v>148</v>
      </c>
      <c r="P23" s="21">
        <v>1</v>
      </c>
      <c r="Q23" s="21">
        <v>1</v>
      </c>
      <c r="R23" s="21">
        <v>1</v>
      </c>
      <c r="S23" s="21">
        <v>1</v>
      </c>
      <c r="T23" s="79">
        <v>45474</v>
      </c>
      <c r="U23" s="79">
        <v>46752</v>
      </c>
      <c r="V23" s="55" t="s">
        <v>149</v>
      </c>
      <c r="W23" s="103" t="s">
        <v>150</v>
      </c>
      <c r="X23" s="103" t="s">
        <v>151</v>
      </c>
      <c r="Y23" s="37" t="s">
        <v>139</v>
      </c>
      <c r="Z23" s="37" t="s">
        <v>139</v>
      </c>
      <c r="AA23" s="37" t="s">
        <v>139</v>
      </c>
      <c r="AB23" s="37" t="s">
        <v>139</v>
      </c>
      <c r="AC23" s="37" t="s">
        <v>139</v>
      </c>
      <c r="AD23" s="37" t="s">
        <v>139</v>
      </c>
      <c r="AE23" s="37" t="s">
        <v>139</v>
      </c>
      <c r="AF23" s="22" t="s">
        <v>58</v>
      </c>
      <c r="AG23" s="22" t="s">
        <v>59</v>
      </c>
      <c r="AH23" s="22" t="s">
        <v>60</v>
      </c>
      <c r="AI23" s="22" t="s">
        <v>61</v>
      </c>
      <c r="AJ23" s="22" t="s">
        <v>62</v>
      </c>
    </row>
    <row r="24" spans="2:36" s="85" customFormat="1" ht="67.5">
      <c r="B24" s="132" t="s">
        <v>152</v>
      </c>
      <c r="C24" s="22" t="s">
        <v>153</v>
      </c>
      <c r="D24" s="22" t="s">
        <v>154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82"/>
      <c r="Q24" s="39">
        <v>1</v>
      </c>
      <c r="R24" s="82"/>
      <c r="S24" s="82"/>
      <c r="T24" s="27">
        <v>45479</v>
      </c>
      <c r="U24" s="27">
        <v>45844</v>
      </c>
      <c r="V24" s="55" t="s">
        <v>55</v>
      </c>
      <c r="W24" s="103" t="s">
        <v>159</v>
      </c>
      <c r="X24" s="103" t="s">
        <v>160</v>
      </c>
      <c r="Y24" s="40" t="s">
        <v>139</v>
      </c>
      <c r="Z24" s="40" t="s">
        <v>139</v>
      </c>
      <c r="AA24" s="40" t="s">
        <v>139</v>
      </c>
      <c r="AB24" s="40" t="s">
        <v>139</v>
      </c>
      <c r="AC24" s="30" t="s">
        <v>139</v>
      </c>
      <c r="AD24" s="83">
        <v>0</v>
      </c>
      <c r="AE24" s="84" t="s">
        <v>139</v>
      </c>
      <c r="AF24" s="22" t="s">
        <v>58</v>
      </c>
      <c r="AG24" s="22" t="s">
        <v>59</v>
      </c>
      <c r="AH24" s="22" t="s">
        <v>60</v>
      </c>
      <c r="AI24" s="22" t="s">
        <v>61</v>
      </c>
      <c r="AJ24" s="22" t="s">
        <v>62</v>
      </c>
    </row>
    <row r="25" spans="2:36" s="85" customFormat="1" ht="67.5">
      <c r="B25" s="132" t="s">
        <v>152</v>
      </c>
      <c r="C25" s="22" t="s">
        <v>153</v>
      </c>
      <c r="D25" s="22" t="s">
        <v>154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/>
      <c r="R25" s="82"/>
      <c r="S25" s="82"/>
      <c r="T25" s="86">
        <v>45479</v>
      </c>
      <c r="U25" s="86">
        <v>46028</v>
      </c>
      <c r="V25" s="39" t="s">
        <v>55</v>
      </c>
      <c r="W25" s="105" t="s">
        <v>165</v>
      </c>
      <c r="X25" s="105" t="s">
        <v>166</v>
      </c>
      <c r="Y25" s="40" t="s">
        <v>139</v>
      </c>
      <c r="Z25" s="40" t="s">
        <v>139</v>
      </c>
      <c r="AA25" s="40" t="s">
        <v>139</v>
      </c>
      <c r="AB25" s="40" t="s">
        <v>139</v>
      </c>
      <c r="AC25" s="87" t="s">
        <v>139</v>
      </c>
      <c r="AD25" s="87">
        <v>0</v>
      </c>
      <c r="AE25" s="88"/>
      <c r="AF25" s="22" t="s">
        <v>58</v>
      </c>
      <c r="AG25" s="22" t="s">
        <v>59</v>
      </c>
      <c r="AH25" s="22" t="s">
        <v>60</v>
      </c>
      <c r="AI25" s="22" t="s">
        <v>61</v>
      </c>
      <c r="AJ25" s="22" t="s">
        <v>62</v>
      </c>
    </row>
    <row r="26" spans="2:36" ht="101.25">
      <c r="B26" s="132" t="s">
        <v>152</v>
      </c>
      <c r="C26" s="22" t="s">
        <v>153</v>
      </c>
      <c r="D26" s="22" t="s">
        <v>154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91">
        <v>1</v>
      </c>
      <c r="S26" s="91">
        <v>1</v>
      </c>
      <c r="T26" s="58">
        <v>45474</v>
      </c>
      <c r="U26" s="58">
        <v>46752</v>
      </c>
      <c r="V26" s="21" t="s">
        <v>55</v>
      </c>
      <c r="W26" s="80" t="s">
        <v>174</v>
      </c>
      <c r="X26" s="80" t="s">
        <v>175</v>
      </c>
      <c r="Y26" s="92">
        <v>512911833</v>
      </c>
      <c r="Z26" s="92">
        <v>1251350000</v>
      </c>
      <c r="AA26" s="92">
        <v>1104950000</v>
      </c>
      <c r="AB26" s="92">
        <v>1703296470</v>
      </c>
      <c r="AC26" s="92">
        <f>SUM(Y26:AB26)</f>
        <v>4572508303</v>
      </c>
      <c r="AF26" s="22" t="s">
        <v>58</v>
      </c>
      <c r="AG26" s="22" t="s">
        <v>59</v>
      </c>
      <c r="AH26" s="22" t="s">
        <v>60</v>
      </c>
      <c r="AI26" s="22" t="s">
        <v>61</v>
      </c>
      <c r="AJ26" s="22" t="s">
        <v>62</v>
      </c>
    </row>
    <row r="27" spans="2:36" ht="101.25">
      <c r="B27" s="132" t="s">
        <v>152</v>
      </c>
      <c r="C27" s="22" t="s">
        <v>153</v>
      </c>
      <c r="D27" s="22" t="s">
        <v>154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70">
        <v>1</v>
      </c>
      <c r="S27" s="70">
        <v>1</v>
      </c>
      <c r="T27" s="94">
        <v>45474</v>
      </c>
      <c r="U27" s="94">
        <v>46752</v>
      </c>
      <c r="V27" s="94" t="s">
        <v>55</v>
      </c>
      <c r="W27" s="106" t="s">
        <v>179</v>
      </c>
      <c r="X27" s="106" t="s">
        <v>180</v>
      </c>
      <c r="Y27" s="95">
        <v>162352667</v>
      </c>
      <c r="Z27" s="95">
        <v>364000000</v>
      </c>
      <c r="AA27" s="95">
        <v>362450000</v>
      </c>
      <c r="AB27" s="95">
        <v>522867869</v>
      </c>
      <c r="AC27" s="95">
        <f>SUM(Y27:AB27)</f>
        <v>1411670536</v>
      </c>
      <c r="AF27" s="22" t="s">
        <v>58</v>
      </c>
      <c r="AG27" s="22" t="s">
        <v>59</v>
      </c>
      <c r="AH27" s="22" t="s">
        <v>60</v>
      </c>
      <c r="AI27" s="22" t="s">
        <v>61</v>
      </c>
      <c r="AJ27" s="22" t="s">
        <v>62</v>
      </c>
    </row>
    <row r="28" spans="2:36" ht="101.25">
      <c r="B28" s="132" t="s">
        <v>152</v>
      </c>
      <c r="C28" s="22" t="s">
        <v>153</v>
      </c>
      <c r="D28" s="22" t="s">
        <v>154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91">
        <v>1</v>
      </c>
      <c r="S28" s="91">
        <v>1</v>
      </c>
      <c r="T28" s="96">
        <v>45474</v>
      </c>
      <c r="U28" s="96">
        <v>46752</v>
      </c>
      <c r="V28" s="24" t="s">
        <v>55</v>
      </c>
      <c r="W28" s="80" t="s">
        <v>185</v>
      </c>
      <c r="X28" s="80" t="s">
        <v>186</v>
      </c>
      <c r="Y28" s="92">
        <v>838376670</v>
      </c>
      <c r="Z28" s="92">
        <v>2840719000</v>
      </c>
      <c r="AA28" s="92">
        <v>2979240000</v>
      </c>
      <c r="AB28" s="92">
        <v>3573078605</v>
      </c>
      <c r="AC28" s="92">
        <f>SUM(Y28:AB28)</f>
        <v>10231414275</v>
      </c>
      <c r="AF28" s="22" t="s">
        <v>58</v>
      </c>
      <c r="AG28" s="22" t="s">
        <v>59</v>
      </c>
      <c r="AH28" s="22" t="s">
        <v>60</v>
      </c>
      <c r="AI28" s="22" t="s">
        <v>61</v>
      </c>
      <c r="AJ28" s="22" t="s">
        <v>62</v>
      </c>
    </row>
    <row r="29" spans="2:36" ht="101.25">
      <c r="B29" s="132" t="s">
        <v>152</v>
      </c>
      <c r="C29" s="22" t="s">
        <v>153</v>
      </c>
      <c r="D29" s="22" t="s">
        <v>154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68">
        <v>1</v>
      </c>
      <c r="R29" s="68">
        <v>1</v>
      </c>
      <c r="S29" s="68">
        <v>1</v>
      </c>
      <c r="T29" s="58">
        <v>45474</v>
      </c>
      <c r="U29" s="58">
        <v>46752</v>
      </c>
      <c r="V29" s="21" t="s">
        <v>55</v>
      </c>
      <c r="W29" s="80" t="s">
        <v>190</v>
      </c>
      <c r="X29" s="80" t="s">
        <v>191</v>
      </c>
      <c r="Y29" s="98">
        <v>1054479396</v>
      </c>
      <c r="Z29" s="98">
        <v>2332070000</v>
      </c>
      <c r="AA29" s="98">
        <v>2236006000</v>
      </c>
      <c r="AB29" s="98">
        <v>3334516551</v>
      </c>
      <c r="AC29" s="98">
        <f>SUM(Y29:AB29)</f>
        <v>8957071947</v>
      </c>
      <c r="AF29" s="22" t="s">
        <v>58</v>
      </c>
      <c r="AG29" s="22" t="s">
        <v>59</v>
      </c>
      <c r="AH29" s="22" t="s">
        <v>60</v>
      </c>
      <c r="AI29" s="22" t="s">
        <v>61</v>
      </c>
      <c r="AJ29" s="22" t="s">
        <v>62</v>
      </c>
    </row>
    <row r="30" spans="2:36" ht="101.25">
      <c r="B30" s="132" t="s">
        <v>152</v>
      </c>
      <c r="C30" s="22" t="s">
        <v>153</v>
      </c>
      <c r="D30" s="22" t="s">
        <v>154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4">
        <v>1</v>
      </c>
      <c r="S30" s="24">
        <v>1</v>
      </c>
      <c r="T30" s="96">
        <v>45474</v>
      </c>
      <c r="U30" s="96">
        <v>46752</v>
      </c>
      <c r="V30" s="24" t="s">
        <v>55</v>
      </c>
      <c r="W30" s="80" t="s">
        <v>197</v>
      </c>
      <c r="X30" s="80" t="s">
        <v>198</v>
      </c>
      <c r="Y30" s="92">
        <v>438084955</v>
      </c>
      <c r="Z30" s="92">
        <v>1079150000</v>
      </c>
      <c r="AA30" s="92">
        <v>995606000</v>
      </c>
      <c r="AB30" s="92">
        <v>2917916126</v>
      </c>
      <c r="AC30" s="99">
        <f>SUM(Y30:AB30)</f>
        <v>5430757081</v>
      </c>
      <c r="AF30" s="22" t="s">
        <v>58</v>
      </c>
      <c r="AG30" s="22" t="s">
        <v>59</v>
      </c>
      <c r="AH30" s="22" t="s">
        <v>60</v>
      </c>
      <c r="AI30" s="22" t="s">
        <v>61</v>
      </c>
      <c r="AJ30" s="22" t="s">
        <v>62</v>
      </c>
    </row>
    <row r="31" spans="2:36" ht="101.25">
      <c r="B31" s="132" t="s">
        <v>152</v>
      </c>
      <c r="C31" s="22" t="s">
        <v>153</v>
      </c>
      <c r="D31" s="22" t="s">
        <v>154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91">
        <v>1</v>
      </c>
      <c r="S31" s="91">
        <v>1</v>
      </c>
      <c r="T31" s="96">
        <v>45474</v>
      </c>
      <c r="U31" s="96">
        <v>46752</v>
      </c>
      <c r="V31" s="24" t="s">
        <v>55</v>
      </c>
      <c r="W31" s="80" t="s">
        <v>200</v>
      </c>
      <c r="X31" s="80" t="s">
        <v>201</v>
      </c>
      <c r="Y31" s="92">
        <v>112915045</v>
      </c>
      <c r="Z31" s="92">
        <v>260750000</v>
      </c>
      <c r="AA31" s="92">
        <v>253742000</v>
      </c>
      <c r="AB31" s="92">
        <v>872083874</v>
      </c>
      <c r="AC31" s="99">
        <f t="shared" ref="AC31:AC32" si="2">SUM(Y31:AB31)</f>
        <v>1499490919</v>
      </c>
      <c r="AF31" s="22" t="s">
        <v>58</v>
      </c>
      <c r="AG31" s="22" t="s">
        <v>59</v>
      </c>
      <c r="AH31" s="22" t="s">
        <v>60</v>
      </c>
      <c r="AI31" s="22" t="s">
        <v>61</v>
      </c>
      <c r="AJ31" s="22" t="s">
        <v>62</v>
      </c>
    </row>
    <row r="32" spans="2:36" ht="101.25">
      <c r="B32" s="132" t="s">
        <v>152</v>
      </c>
      <c r="C32" s="22" t="s">
        <v>153</v>
      </c>
      <c r="D32" s="22" t="s">
        <v>154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91">
        <v>0.98</v>
      </c>
      <c r="S32" s="91">
        <v>0.98</v>
      </c>
      <c r="T32" s="96">
        <v>45474</v>
      </c>
      <c r="U32" s="96">
        <v>46752</v>
      </c>
      <c r="V32" s="24" t="s">
        <v>55</v>
      </c>
      <c r="W32" s="80" t="s">
        <v>205</v>
      </c>
      <c r="X32" s="80" t="s">
        <v>206</v>
      </c>
      <c r="Y32" s="92">
        <v>468374243</v>
      </c>
      <c r="Z32" s="92">
        <v>3098107000</v>
      </c>
      <c r="AA32" s="92">
        <v>2722011000</v>
      </c>
      <c r="AB32" s="92">
        <v>1740010757</v>
      </c>
      <c r="AC32" s="99">
        <f t="shared" si="2"/>
        <v>8028503000</v>
      </c>
      <c r="AF32" s="22" t="s">
        <v>58</v>
      </c>
      <c r="AG32" s="22" t="s">
        <v>59</v>
      </c>
      <c r="AH32" s="22" t="s">
        <v>60</v>
      </c>
      <c r="AI32" s="22" t="s">
        <v>61</v>
      </c>
      <c r="AJ32" s="22" t="s">
        <v>62</v>
      </c>
    </row>
    <row r="34" spans="2:29">
      <c r="Y34" s="133"/>
      <c r="Z34" s="133"/>
      <c r="AA34" s="133"/>
      <c r="AB34" s="133"/>
      <c r="AC34" s="133"/>
    </row>
    <row r="35" spans="2:29">
      <c r="B35" s="100" t="s">
        <v>210</v>
      </c>
      <c r="D35"/>
    </row>
    <row r="36" spans="2:29">
      <c r="B36" s="100" t="s">
        <v>211</v>
      </c>
    </row>
    <row r="37" spans="2:29">
      <c r="B37" s="100"/>
    </row>
    <row r="38" spans="2:29">
      <c r="B38" s="101"/>
    </row>
    <row r="39" spans="2:29">
      <c r="B39" s="101"/>
    </row>
    <row r="45" spans="2:29">
      <c r="E45"/>
    </row>
    <row r="51" spans="6:6">
      <c r="F51"/>
    </row>
  </sheetData>
  <mergeCells count="21">
    <mergeCell ref="W7:W8"/>
    <mergeCell ref="X7:X8"/>
    <mergeCell ref="Y7:AH7"/>
    <mergeCell ref="AI7:AI8"/>
    <mergeCell ref="AJ7:AJ8"/>
    <mergeCell ref="B1:AH4"/>
    <mergeCell ref="I7:I8"/>
    <mergeCell ref="J7:O7"/>
    <mergeCell ref="P7:S7"/>
    <mergeCell ref="T7:T8"/>
    <mergeCell ref="U7:U8"/>
    <mergeCell ref="V7:V8"/>
    <mergeCell ref="B5:F5"/>
    <mergeCell ref="I5:AJ5"/>
    <mergeCell ref="B7:B8"/>
    <mergeCell ref="C7:C8"/>
    <mergeCell ref="D7:D8"/>
    <mergeCell ref="E7:E8"/>
    <mergeCell ref="F7:F8"/>
    <mergeCell ref="G7:G8"/>
    <mergeCell ref="H7:H8"/>
  </mergeCells>
  <dataValidations count="1">
    <dataValidation allowBlank="1" showInputMessage="1" showErrorMessage="1" prompt="Incluya la fecha final de la Meta entre el 30/01/2017 y el 31/12/2017, debe ser consecuente con la programación de la meta." sqref="AI7 T7:U7" xr:uid="{60AAEBF0-1A38-4F13-A0B3-EF9E01BAFFF6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ignoredErrors>
    <ignoredError sqref="AC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FD4A-9BA6-48D5-84FD-9CF8A9DDE78A}">
  <dimension ref="B1:G33"/>
  <sheetViews>
    <sheetView topLeftCell="B13" workbookViewId="0">
      <selection activeCell="J27" sqref="J27"/>
    </sheetView>
  </sheetViews>
  <sheetFormatPr baseColWidth="10" defaultRowHeight="14.25"/>
  <cols>
    <col min="3" max="3" width="17.125" bestFit="1" customWidth="1"/>
    <col min="4" max="5" width="17.25" bestFit="1" customWidth="1"/>
    <col min="6" max="6" width="17.625" bestFit="1" customWidth="1"/>
    <col min="7" max="7" width="18.375" bestFit="1" customWidth="1"/>
  </cols>
  <sheetData>
    <row r="1" spans="2:6" ht="15.75">
      <c r="C1" s="136">
        <v>2024</v>
      </c>
      <c r="D1" s="136">
        <v>2025</v>
      </c>
      <c r="E1" s="136">
        <v>2026</v>
      </c>
      <c r="F1" s="136">
        <v>2027</v>
      </c>
    </row>
    <row r="2" spans="2:6" ht="15.75">
      <c r="B2" s="142">
        <v>7829</v>
      </c>
      <c r="C2" s="134">
        <v>1995700000</v>
      </c>
      <c r="D2" s="134">
        <v>8153300000</v>
      </c>
      <c r="E2" s="134">
        <v>11818818000</v>
      </c>
      <c r="F2" s="134">
        <v>7013700000</v>
      </c>
    </row>
    <row r="3" spans="2:6" ht="15.75">
      <c r="B3" s="142"/>
      <c r="C3" s="134">
        <v>777398201</v>
      </c>
      <c r="D3" s="134">
        <v>2288810000</v>
      </c>
      <c r="E3" s="134">
        <v>2472774000</v>
      </c>
      <c r="F3" s="134">
        <v>6623120322</v>
      </c>
    </row>
    <row r="4" spans="2:6" ht="15.75">
      <c r="B4" s="142"/>
      <c r="C4" s="134">
        <v>1214300000</v>
      </c>
      <c r="D4" s="134">
        <v>2617000000</v>
      </c>
      <c r="E4" s="134">
        <v>3143682000</v>
      </c>
      <c r="F4" s="134">
        <v>3136650000</v>
      </c>
    </row>
    <row r="5" spans="2:6" ht="15.75">
      <c r="B5" s="142"/>
      <c r="C5" s="134">
        <v>342650000</v>
      </c>
      <c r="D5" s="134">
        <v>1070400000</v>
      </c>
      <c r="E5" s="134">
        <v>797970000</v>
      </c>
      <c r="F5" s="134">
        <v>2069925951</v>
      </c>
    </row>
    <row r="6" spans="2:6" ht="15.75">
      <c r="B6" s="142"/>
      <c r="C6" s="134">
        <v>81000000</v>
      </c>
      <c r="D6" s="134">
        <v>331000000</v>
      </c>
      <c r="E6" s="134">
        <v>468373000</v>
      </c>
      <c r="F6" s="134">
        <v>506000000</v>
      </c>
    </row>
    <row r="7" spans="2:6" ht="15.75">
      <c r="B7" s="142"/>
      <c r="C7" s="135">
        <f>SUM(C2:C6)</f>
        <v>4411048201</v>
      </c>
      <c r="D7" s="135">
        <f t="shared" ref="D7:F7" si="0">SUM(D2:D6)</f>
        <v>14460510000</v>
      </c>
      <c r="E7" s="135">
        <f t="shared" si="0"/>
        <v>18701617000</v>
      </c>
      <c r="F7" s="135">
        <f t="shared" si="0"/>
        <v>19349396273</v>
      </c>
    </row>
    <row r="8" spans="2:6" s="140" customFormat="1" ht="6" customHeight="1">
      <c r="B8" s="138"/>
      <c r="C8" s="139"/>
      <c r="D8" s="139"/>
      <c r="E8" s="139"/>
      <c r="F8" s="139"/>
    </row>
    <row r="9" spans="2:6" ht="15.75">
      <c r="B9" s="142">
        <v>7935</v>
      </c>
      <c r="C9" s="134">
        <v>138600000</v>
      </c>
      <c r="D9" s="134">
        <v>354200000</v>
      </c>
      <c r="E9" s="134">
        <v>824598000</v>
      </c>
      <c r="F9" s="134">
        <v>1271332818</v>
      </c>
    </row>
    <row r="10" spans="2:6" ht="15.75">
      <c r="B10" s="142"/>
      <c r="C10" s="137" t="s">
        <v>209</v>
      </c>
      <c r="D10" s="134">
        <v>2145800000</v>
      </c>
      <c r="E10" s="134">
        <v>181402000</v>
      </c>
      <c r="F10" s="134">
        <v>590836979</v>
      </c>
    </row>
    <row r="11" spans="2:6" ht="15.75">
      <c r="B11" s="142"/>
      <c r="C11" s="135">
        <f>SUM(C9:C10)</f>
        <v>138600000</v>
      </c>
      <c r="D11" s="135">
        <f>SUM(D9:D10)</f>
        <v>2500000000</v>
      </c>
      <c r="E11" s="135">
        <f>SUM(E9:E10)</f>
        <v>1006000000</v>
      </c>
      <c r="F11" s="135">
        <f>SUM(F9:F10)</f>
        <v>1862169797</v>
      </c>
    </row>
    <row r="12" spans="2:6" s="140" customFormat="1" ht="6" customHeight="1">
      <c r="B12" s="138"/>
      <c r="C12" s="139"/>
      <c r="D12" s="139"/>
      <c r="E12" s="139"/>
      <c r="F12" s="139"/>
    </row>
    <row r="13" spans="2:6" ht="15.75">
      <c r="B13" s="143">
        <v>8026</v>
      </c>
      <c r="C13" s="134">
        <v>2069603385</v>
      </c>
      <c r="D13" s="134">
        <v>3604069000</v>
      </c>
      <c r="E13" s="134">
        <v>5027391000</v>
      </c>
      <c r="F13" s="129">
        <v>5614394250</v>
      </c>
    </row>
    <row r="14" spans="2:6" ht="15.75">
      <c r="B14" s="144"/>
      <c r="C14" s="134">
        <v>627043000</v>
      </c>
      <c r="D14" s="134">
        <v>1697585000</v>
      </c>
      <c r="E14" s="134">
        <v>2031094000</v>
      </c>
      <c r="F14" s="129">
        <v>2826237600</v>
      </c>
    </row>
    <row r="15" spans="2:6" ht="15.75">
      <c r="B15" s="144"/>
      <c r="C15" s="134">
        <v>0</v>
      </c>
      <c r="D15" s="134">
        <v>892215000</v>
      </c>
      <c r="E15" s="134">
        <v>470000000</v>
      </c>
      <c r="F15" s="129">
        <v>1341151588</v>
      </c>
    </row>
    <row r="16" spans="2:6" ht="15.75">
      <c r="B16" s="144"/>
      <c r="C16" s="134">
        <v>0</v>
      </c>
      <c r="D16" s="134">
        <v>129330000</v>
      </c>
      <c r="E16" s="134">
        <v>162822000</v>
      </c>
      <c r="F16" s="141" t="s">
        <v>209</v>
      </c>
    </row>
    <row r="17" spans="2:7" ht="15.75">
      <c r="B17" s="144"/>
      <c r="C17" s="134">
        <v>179268000</v>
      </c>
      <c r="D17" s="134">
        <v>911680000</v>
      </c>
      <c r="E17" s="134">
        <v>511336000</v>
      </c>
      <c r="F17" s="129">
        <v>959033684</v>
      </c>
    </row>
    <row r="18" spans="2:7" ht="15.75">
      <c r="B18" s="144"/>
      <c r="C18" s="134">
        <v>35905500</v>
      </c>
      <c r="D18" s="134">
        <v>81136000</v>
      </c>
      <c r="E18" s="134">
        <v>61594000</v>
      </c>
      <c r="F18" s="129">
        <v>96159976</v>
      </c>
    </row>
    <row r="19" spans="2:7" ht="15.75">
      <c r="B19" s="145"/>
      <c r="C19" s="135">
        <f>SUM(C13:C18)</f>
        <v>2911819885</v>
      </c>
      <c r="D19" s="135">
        <f t="shared" ref="D19:F19" si="1">SUM(D13:D18)</f>
        <v>7316015000</v>
      </c>
      <c r="E19" s="135">
        <f t="shared" si="1"/>
        <v>8264237000</v>
      </c>
      <c r="F19" s="135">
        <f t="shared" si="1"/>
        <v>10836977098</v>
      </c>
    </row>
    <row r="20" spans="2:7" s="140" customFormat="1" ht="6" customHeight="1">
      <c r="B20" s="138"/>
      <c r="C20" s="139"/>
      <c r="D20" s="139"/>
      <c r="E20" s="139"/>
      <c r="F20" s="139"/>
    </row>
    <row r="21" spans="2:7" ht="15.75">
      <c r="B21" s="142">
        <v>7987</v>
      </c>
      <c r="C21" s="134">
        <v>512911833</v>
      </c>
      <c r="D21" s="129">
        <v>1251350000</v>
      </c>
      <c r="E21" s="129">
        <v>1104950000</v>
      </c>
      <c r="F21" s="129">
        <v>1703296470</v>
      </c>
    </row>
    <row r="22" spans="2:7" ht="15.75">
      <c r="B22" s="142"/>
      <c r="C22" s="134">
        <v>162352667</v>
      </c>
      <c r="D22" s="129">
        <v>364000000</v>
      </c>
      <c r="E22" s="129">
        <v>362450000</v>
      </c>
      <c r="F22" s="129">
        <v>522867869</v>
      </c>
    </row>
    <row r="23" spans="2:7" ht="15.75">
      <c r="B23" s="142"/>
      <c r="C23" s="134">
        <v>838376670</v>
      </c>
      <c r="D23" s="129">
        <v>2840719000</v>
      </c>
      <c r="E23" s="129">
        <v>2979240000</v>
      </c>
      <c r="F23" s="129">
        <v>3573078605</v>
      </c>
    </row>
    <row r="24" spans="2:7" ht="15.75">
      <c r="B24" s="142"/>
      <c r="C24" s="134">
        <v>1054479396</v>
      </c>
      <c r="D24" s="129">
        <v>2332070000</v>
      </c>
      <c r="E24" s="129">
        <v>2236006000</v>
      </c>
      <c r="F24" s="129">
        <v>3334516551</v>
      </c>
    </row>
    <row r="25" spans="2:7" ht="15.75">
      <c r="B25" s="142"/>
      <c r="C25" s="135">
        <f>SUM(C21:C24)</f>
        <v>2568120566</v>
      </c>
      <c r="D25" s="135">
        <f>SUM(D21:D24)</f>
        <v>6788139000</v>
      </c>
      <c r="E25" s="135">
        <f>SUM(E21:E24)</f>
        <v>6682646000</v>
      </c>
      <c r="F25" s="135">
        <f>SUM(F21:F24)</f>
        <v>9133759495</v>
      </c>
    </row>
    <row r="26" spans="2:7" s="140" customFormat="1" ht="6" customHeight="1">
      <c r="B26" s="138"/>
      <c r="C26" s="139"/>
      <c r="D26" s="139"/>
      <c r="E26" s="139"/>
      <c r="F26" s="139"/>
    </row>
    <row r="27" spans="2:7" ht="15.75">
      <c r="B27" s="142">
        <v>8038</v>
      </c>
      <c r="C27" s="129">
        <v>438084955</v>
      </c>
      <c r="D27" s="129">
        <v>1079150000</v>
      </c>
      <c r="E27" s="128">
        <v>995606000</v>
      </c>
      <c r="F27" s="129">
        <v>2917916126</v>
      </c>
    </row>
    <row r="28" spans="2:7" ht="15.75">
      <c r="B28" s="142"/>
      <c r="C28" s="129">
        <v>112915045</v>
      </c>
      <c r="D28" s="129">
        <v>260750000</v>
      </c>
      <c r="E28" s="128">
        <v>253742000</v>
      </c>
      <c r="F28" s="129">
        <v>872083874</v>
      </c>
    </row>
    <row r="29" spans="2:7" ht="15.75">
      <c r="B29" s="142"/>
      <c r="C29" s="129">
        <v>468374243</v>
      </c>
      <c r="D29" s="146">
        <v>3098107000</v>
      </c>
      <c r="E29" s="128">
        <v>2722011000</v>
      </c>
      <c r="F29" s="129">
        <v>1740010757</v>
      </c>
    </row>
    <row r="30" spans="2:7" ht="15.75">
      <c r="B30" s="142"/>
      <c r="C30" s="135">
        <f>SUM(C27:C29)</f>
        <v>1019374243</v>
      </c>
      <c r="D30" s="135">
        <f>SUM(D27:D29)</f>
        <v>4438007000</v>
      </c>
      <c r="E30" s="135">
        <f>SUM(E27:E29)</f>
        <v>3971359000</v>
      </c>
      <c r="F30" s="135">
        <f>SUM(F27:F29)</f>
        <v>5530010757</v>
      </c>
    </row>
    <row r="32" spans="2:7" ht="15.75">
      <c r="C32" s="129">
        <f>+C7+C11+C19+C25+C30</f>
        <v>11048962895</v>
      </c>
      <c r="D32" s="129">
        <f>+D7+D11+D19+D25+D30</f>
        <v>35502671000</v>
      </c>
      <c r="E32" s="129">
        <f>+E7+E11+E19+E25+E30</f>
        <v>38625859000</v>
      </c>
      <c r="F32" s="129">
        <f>+F7+F11+F19+F25+F30</f>
        <v>46712313420</v>
      </c>
      <c r="G32" s="135">
        <f>SUM(C32:F32)</f>
        <v>131889806315</v>
      </c>
    </row>
    <row r="33" spans="3:6">
      <c r="C33" s="127"/>
      <c r="D33" s="127"/>
      <c r="E33" s="127"/>
      <c r="F33" s="127"/>
    </row>
  </sheetData>
  <mergeCells count="5">
    <mergeCell ref="B2:B7"/>
    <mergeCell ref="B9:B11"/>
    <mergeCell ref="B13:B19"/>
    <mergeCell ref="B21:B25"/>
    <mergeCell ref="B27:B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59349D5061F47987469DD1A9D93D1" ma:contentTypeVersion="16" ma:contentTypeDescription="Create a new document." ma:contentTypeScope="" ma:versionID="bf86bb3cd7cc58c81e7c0f3c2cbcb5ca">
  <xsd:schema xmlns:xsd="http://www.w3.org/2001/XMLSchema" xmlns:xs="http://www.w3.org/2001/XMLSchema" xmlns:p="http://schemas.microsoft.com/office/2006/metadata/properties" xmlns:ns3="e2a7130d-8479-4dd3-8492-ba1997e5bdf8" xmlns:ns4="2052b1f7-3b87-4f50-b510-85dc3c9bc8a6" targetNamespace="http://schemas.microsoft.com/office/2006/metadata/properties" ma:root="true" ma:fieldsID="a13e15b9818bea94f1fdd4ef3697cd58" ns3:_="" ns4:_="">
    <xsd:import namespace="e2a7130d-8479-4dd3-8492-ba1997e5bdf8"/>
    <xsd:import namespace="2052b1f7-3b87-4f50-b510-85dc3c9bc8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7130d-8479-4dd3-8492-ba1997e5bd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2b1f7-3b87-4f50-b510-85dc3c9bc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52b1f7-3b87-4f50-b510-85dc3c9bc8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BC60E-DD24-474C-AD93-315D58DEA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7130d-8479-4dd3-8492-ba1997e5bdf8"/>
    <ds:schemaRef ds:uri="2052b1f7-3b87-4f50-b510-85dc3c9bc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367A1-2EE6-4D0E-9F0F-65C172A6D1BE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e2a7130d-8479-4dd3-8492-ba1997e5bdf8"/>
    <ds:schemaRef ds:uri="http://schemas.openxmlformats.org/package/2006/metadata/core-properties"/>
    <ds:schemaRef ds:uri="2052b1f7-3b87-4f50-b510-85dc3c9bc8a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75E671-08C2-4D67-B6C1-B6322C4E5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Estratégico 2024-2027</vt:lpstr>
      <vt:lpstr>RESUMEN </vt:lpstr>
      <vt:lpstr>'Plan Estratégico 2024-2027'!Área_de_impresión</vt:lpstr>
      <vt:lpstr>'Plan Estratégico 2024-2027'!Títulos_a_imprimir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Felipe Vargas Aldana</dc:creator>
  <cp:keywords/>
  <dc:description/>
  <cp:lastModifiedBy>Lina Maria Hernandez Acosta</cp:lastModifiedBy>
  <cp:revision/>
  <dcterms:created xsi:type="dcterms:W3CDTF">2025-01-06T00:47:05Z</dcterms:created>
  <dcterms:modified xsi:type="dcterms:W3CDTF">2026-03-12T21:32:53Z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0x010100C3559349D5061F47987469DD1A9D93D1</vt:lpwstr>
  </property>
</Properties>
</file>