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ASUS\Desktop\"/>
    </mc:Choice>
  </mc:AlternateContent>
  <xr:revisionPtr revIDLastSave="0" documentId="13_ncr:1_{2859027E-55D0-45B0-B0B3-5B7F039F7CA6}" xr6:coauthVersionLast="46" xr6:coauthVersionMax="46" xr10:uidLastSave="{00000000-0000-0000-0000-000000000000}"/>
  <bookViews>
    <workbookView xWindow="-120" yWindow="-120" windowWidth="20640" windowHeight="11160" tabRatio="772" firstSheet="2" activeTab="2" xr2:uid="{00000000-000D-0000-FFFF-FFFF00000000}"/>
  </bookViews>
  <sheets>
    <sheet name="INSTRUCCIONES" sheetId="4" state="hidden" r:id="rId1"/>
    <sheet name="CONTEXTO PROCESO" sheetId="17" state="hidden" r:id="rId2"/>
    <sheet name="MAPA DE RIESGOS" sheetId="2" r:id="rId3"/>
    <sheet name="Ejemplos FACTORES DE RIESGO" sheetId="20" state="hidden" r:id="rId4"/>
    <sheet name="ListasDesp" sheetId="19" state="hidden" r:id="rId5"/>
    <sheet name="CONTROL DE CAMBIOS" sheetId="18" state="hidden" r:id="rId6"/>
    <sheet name="Listados Datos" sheetId="13" state="hidden" r:id="rId7"/>
    <sheet name="Evaluación Diseño Control" sheetId="16" state="hidden" r:id="rId8"/>
    <sheet name="IMPACTO CORRUPCIÓN" sheetId="7" state="hidden" r:id="rId9"/>
    <sheet name="VALORACIÓN DEL RIESGO " sheetId="9" state="hidden" r:id="rId10"/>
    <sheet name="TIPOLOGÍAS DE RIESGOS" sheetId="5" state="hidden" r:id="rId11"/>
    <sheet name="PROBABILIDAD" sheetId="6" state="hidden" r:id="rId12"/>
    <sheet name="IMPACTO GESTIÓN" sheetId="8" state="hidden" r:id="rId13"/>
    <sheet name="OPCIONES DE MANEJO DEL RIESGO" sheetId="12" state="hidden" r:id="rId14"/>
    <sheet name="EJEMPLO CONTROLES" sheetId="11" state="hidden" r:id="rId15"/>
  </sheets>
  <externalReferences>
    <externalReference r:id="rId16"/>
    <externalReference r:id="rId17"/>
  </externalReferences>
  <definedNames>
    <definedName name="_xlnm._FilterDatabase" localSheetId="1" hidden="1">'CONTEXTO PROCESO'!$A$5:$F$27</definedName>
    <definedName name="_xlnm._FilterDatabase" localSheetId="2" hidden="1">'MAPA DE RIESGOS'!$A$8:$BG$88</definedName>
    <definedName name="APLICACIÓN" localSheetId="1">'[1]Listas Nuevas'!$R$2:$R$4</definedName>
    <definedName name="APLICACIÓN">#REF!</definedName>
    <definedName name="_xlnm.Print_Area" localSheetId="1">'CONTEXTO PROCESO'!$A$18:$F$38</definedName>
    <definedName name="_xlnm.Print_Area" localSheetId="14">'EJEMPLO CONTROLES'!$A$1:$G$27</definedName>
    <definedName name="_xlnm.Print_Area" localSheetId="8">'IMPACTO CORRUPCIÓN'!$A$1:$G$123</definedName>
    <definedName name="_xlnm.Print_Area" localSheetId="12">'IMPACTO GESTIÓN'!$A$1:$F$28</definedName>
    <definedName name="_xlnm.Print_Area" localSheetId="0">INSTRUCCIONES!$A$1:$J$49</definedName>
    <definedName name="_xlnm.Print_Area" localSheetId="2">'MAPA DE RIESGOS'!$A$1:$BE$14</definedName>
    <definedName name="_xlnm.Print_Area" localSheetId="13">'OPCIONES DE MANEJO DEL RIESGO'!$A$1:$D$11</definedName>
    <definedName name="_xlnm.Print_Area" localSheetId="11">PROBABILIDAD!$A$1:$F$9</definedName>
    <definedName name="_xlnm.Print_Area" localSheetId="10">'TIPOLOGÍAS DE RIESGOS'!$A$1:$D$12</definedName>
    <definedName name="_xlnm.Print_Area" localSheetId="9">'VALORACIÓN DEL RIESGO '!$A$1:$H$14</definedName>
    <definedName name="CID" localSheetId="1">'[1]Listas Nuevas'!$AM$3:$AM$9</definedName>
    <definedName name="CID">#REF!</definedName>
    <definedName name="clasificaciónriesgos" localSheetId="14">#REF!</definedName>
    <definedName name="clasificaciónriesgos" localSheetId="12">#REF!</definedName>
    <definedName name="clasificaciónriesgos" localSheetId="13">#REF!</definedName>
    <definedName name="clasificaciónriesgos" localSheetId="9">#REF!</definedName>
    <definedName name="clasificaciónriesgos">#REF!</definedName>
    <definedName name="códigos" localSheetId="14">#REF!</definedName>
    <definedName name="códigos" localSheetId="12">#REF!</definedName>
    <definedName name="códigos" localSheetId="13">#REF!</definedName>
    <definedName name="códigos" localSheetId="9">#REF!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4">#REF!</definedName>
    <definedName name="Direccionamiento_Estratégico" localSheetId="12">#REF!</definedName>
    <definedName name="Direccionamiento_Estratégico" localSheetId="13">#REF!</definedName>
    <definedName name="Direccionamiento_Estratégico" localSheetId="9">#REF!</definedName>
    <definedName name="Direccionamiento_Estratégico">#REF!</definedName>
    <definedName name="económicos" localSheetId="14">#REF!</definedName>
    <definedName name="económicos" localSheetId="12">#REF!</definedName>
    <definedName name="económicos" localSheetId="13">#REF!</definedName>
    <definedName name="económicos" localSheetId="9">#REF!</definedName>
    <definedName name="económicos">#REF!</definedName>
    <definedName name="EJECUCIÓN" localSheetId="1">'[1]Listas Nuevas'!$T$2:$T$4</definedName>
    <definedName name="EJECUCIÓN">#REF!</definedName>
    <definedName name="externo" localSheetId="14">#REF!</definedName>
    <definedName name="externo" localSheetId="12">#REF!</definedName>
    <definedName name="externo" localSheetId="13">#REF!</definedName>
    <definedName name="externo" localSheetId="9">#REF!</definedName>
    <definedName name="externo">#REF!</definedName>
    <definedName name="externos2" localSheetId="14">#REF!</definedName>
    <definedName name="externos2" localSheetId="12">#REF!</definedName>
    <definedName name="externos2" localSheetId="13">#REF!</definedName>
    <definedName name="externos2" localSheetId="9">#REF!</definedName>
    <definedName name="externos2">#REF!</definedName>
    <definedName name="factores" localSheetId="14">#REF!</definedName>
    <definedName name="factores" localSheetId="12">#REF!</definedName>
    <definedName name="factores" localSheetId="13">#REF!</definedName>
    <definedName name="factores" localSheetId="9">#REF!</definedName>
    <definedName name="factores">#REF!</definedName>
    <definedName name="FRECUENCIA" localSheetId="1">'[1]Listas Nuevas'!$L$2:$L$6</definedName>
    <definedName name="FRECUENCIA">#REF!</definedName>
    <definedName name="impacto" localSheetId="14">#REF!</definedName>
    <definedName name="impacto" localSheetId="12">#REF!</definedName>
    <definedName name="impacto" localSheetId="13">#REF!</definedName>
    <definedName name="impacto" localSheetId="9">#REF!</definedName>
    <definedName name="impacto">#REF!</definedName>
    <definedName name="impactoco" localSheetId="14">#REF!</definedName>
    <definedName name="impactoco" localSheetId="12">#REF!</definedName>
    <definedName name="impactoco" localSheetId="13">#REF!</definedName>
    <definedName name="impactoco" localSheetId="9">#REF!</definedName>
    <definedName name="impactoco">#REF!</definedName>
    <definedName name="infraestructura" localSheetId="14">#REF!</definedName>
    <definedName name="infraestructura" localSheetId="12">#REF!</definedName>
    <definedName name="infraestructura" localSheetId="13">#REF!</definedName>
    <definedName name="infraestructura" localSheetId="9">#REF!</definedName>
    <definedName name="infraestructura">#REF!</definedName>
    <definedName name="interno" localSheetId="14">#REF!</definedName>
    <definedName name="interno" localSheetId="12">#REF!</definedName>
    <definedName name="interno" localSheetId="13">#REF!</definedName>
    <definedName name="interno" localSheetId="9">#REF!</definedName>
    <definedName name="interno">#REF!</definedName>
    <definedName name="macroprocesos" localSheetId="14">#REF!</definedName>
    <definedName name="macroprocesos" localSheetId="12">#REF!</definedName>
    <definedName name="macroprocesos" localSheetId="13">#REF!</definedName>
    <definedName name="macroprocesos" localSheetId="9">#REF!</definedName>
    <definedName name="macroprocesos">#REF!</definedName>
    <definedName name="medio_ambientales" localSheetId="14">#REF!</definedName>
    <definedName name="medio_ambientales" localSheetId="12">#REF!</definedName>
    <definedName name="medio_ambientales" localSheetId="13">#REF!</definedName>
    <definedName name="medio_ambientales" localSheetId="9">#REF!</definedName>
    <definedName name="medio_ambientales">#REF!</definedName>
    <definedName name="personal" localSheetId="14">#REF!</definedName>
    <definedName name="personal" localSheetId="12">#REF!</definedName>
    <definedName name="personal" localSheetId="13">#REF!</definedName>
    <definedName name="personal" localSheetId="9">#REF!</definedName>
    <definedName name="personal">#REF!</definedName>
    <definedName name="políticos" localSheetId="14">#REF!</definedName>
    <definedName name="políticos" localSheetId="12">#REF!</definedName>
    <definedName name="políticos" localSheetId="13">#REF!</definedName>
    <definedName name="políticos" localSheetId="9">#REF!</definedName>
    <definedName name="políticos">#REF!</definedName>
    <definedName name="probabilidad" localSheetId="14">#REF!</definedName>
    <definedName name="probabilidad" localSheetId="12">#REF!</definedName>
    <definedName name="probabilidad" localSheetId="13">#REF!</definedName>
    <definedName name="probabilidad" localSheetId="9">#REF!</definedName>
    <definedName name="probabilidad">#REF!</definedName>
    <definedName name="PROCESO" localSheetId="1">'[1]Listas Nuevas'!$AR$3:$AR$23</definedName>
    <definedName name="proceso" localSheetId="14">#REF!</definedName>
    <definedName name="proceso" localSheetId="12">#REF!</definedName>
    <definedName name="proceso" localSheetId="13">#REF!</definedName>
    <definedName name="proceso" localSheetId="9">#REF!</definedName>
    <definedName name="proceso">#REF!</definedName>
    <definedName name="procesos" localSheetId="14">#REF!</definedName>
    <definedName name="procesos" localSheetId="12">#REF!</definedName>
    <definedName name="procesos" localSheetId="13">#REF!</definedName>
    <definedName name="procesos" localSheetId="9">#REF!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4">#REF!</definedName>
    <definedName name="sociales" localSheetId="12">#REF!</definedName>
    <definedName name="sociales" localSheetId="13">#REF!</definedName>
    <definedName name="sociales" localSheetId="9">#REF!</definedName>
    <definedName name="sociales">#REF!</definedName>
    <definedName name="tecnología" localSheetId="14">#REF!</definedName>
    <definedName name="tecnología" localSheetId="12">#REF!</definedName>
    <definedName name="tecnología" localSheetId="13">#REF!</definedName>
    <definedName name="tecnología" localSheetId="9">#REF!</definedName>
    <definedName name="tecnología">#REF!</definedName>
    <definedName name="tecnológicos" localSheetId="14">#REF!</definedName>
    <definedName name="tecnológicos" localSheetId="12">#REF!</definedName>
    <definedName name="tecnológicos" localSheetId="13">#REF!</definedName>
    <definedName name="tecnológicos" localSheetId="9">#REF!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9" l="1"/>
  <c r="E4" i="19"/>
  <c r="D5" i="19" s="1"/>
  <c r="E3" i="19"/>
  <c r="D4" i="19" s="1"/>
  <c r="E2" i="19"/>
  <c r="D3" i="19" s="1"/>
  <c r="E1" i="19"/>
  <c r="D2" i="19" s="1"/>
  <c r="D1" i="19"/>
  <c r="C3" i="18"/>
  <c r="E119" i="7" l="1"/>
  <c r="E89" i="7"/>
  <c r="E57" i="7" l="1"/>
  <c r="H3" i="13" l="1"/>
  <c r="H4" i="13"/>
  <c r="H5" i="13"/>
  <c r="H6" i="13"/>
  <c r="H2" i="13"/>
  <c r="E2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84" authorId="0" shapeId="0" xr:uid="{FCFB4C10-5C1D-4EDE-9CD3-21BA75A0E4B8}">
      <text>
        <r>
          <rPr>
            <b/>
            <sz val="9"/>
            <color indexed="81"/>
            <rFont val="Tahoma"/>
            <family val="2"/>
          </rPr>
          <t>USUARIO:</t>
        </r>
        <r>
          <rPr>
            <sz val="9"/>
            <color indexed="81"/>
            <rFont val="Tahoma"/>
            <family val="2"/>
          </rPr>
          <t xml:space="preserve">
Diligenciar la descripción del riesgo de tal forma que sea para claridad para todos</t>
        </r>
      </text>
    </comment>
    <comment ref="AQ84" authorId="0" shapeId="0" xr:uid="{50A05E98-7F5D-46E1-A5A3-BE002EBB99F2}">
      <text>
        <r>
          <rPr>
            <b/>
            <sz val="9"/>
            <color indexed="81"/>
            <rFont val="Tahoma"/>
            <family val="2"/>
          </rPr>
          <t>USUARIO:
No es clara la acción o actividad para mejorar el control se debe iniciar con el verbo de la acción a realizar.
El control debe estar se ejecutando y ser evidenciable.</t>
        </r>
      </text>
    </comment>
    <comment ref="G85" authorId="0" shapeId="0" xr:uid="{0ACD9D38-D116-40CC-964A-B3FED6EA04C7}">
      <text>
        <r>
          <rPr>
            <b/>
            <sz val="9"/>
            <color indexed="81"/>
            <rFont val="Tahoma"/>
            <family val="2"/>
          </rPr>
          <t>USUARIO:
Diligenciar la descripción del riesgo de tal forma que sea para claridad para todos</t>
        </r>
      </text>
    </comment>
    <comment ref="AQ85" authorId="0" shapeId="0" xr:uid="{D3E3F945-CC91-4EA1-882C-808015F05D57}">
      <text>
        <r>
          <rPr>
            <b/>
            <sz val="9"/>
            <color indexed="81"/>
            <rFont val="Tahoma"/>
            <family val="2"/>
          </rPr>
          <t>USUARIO:
No es clara la acción o actividad para mejorar el control se debe iniciar con el verbo de la acción a realizar.</t>
        </r>
      </text>
    </comment>
    <comment ref="G86" authorId="0" shapeId="0" xr:uid="{93ED3593-FA7E-4128-902A-FAD60CC57D81}">
      <text>
        <r>
          <rPr>
            <b/>
            <sz val="9"/>
            <color indexed="81"/>
            <rFont val="Tahoma"/>
            <family val="2"/>
          </rPr>
          <t>USUARIO:
Diligenciar la descripción del riesgo de tal forma que sea para claridad para todos</t>
        </r>
      </text>
    </comment>
    <comment ref="G87" authorId="0" shapeId="0" xr:uid="{06E94EA5-EE00-402D-9759-D7E08808FC63}">
      <text>
        <r>
          <rPr>
            <b/>
            <sz val="9"/>
            <color indexed="81"/>
            <rFont val="Tahoma"/>
            <family val="2"/>
          </rPr>
          <t>USUARIO:
Diligenciar la descripción del riesgo de tal forma que sea para claridad para todos</t>
        </r>
      </text>
    </comment>
  </commentList>
</comments>
</file>

<file path=xl/sharedStrings.xml><?xml version="1.0" encoding="utf-8"?>
<sst xmlns="http://schemas.openxmlformats.org/spreadsheetml/2006/main" count="4351" uniqueCount="1449">
  <si>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</si>
  <si>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</si>
  <si>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</si>
  <si>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</si>
  <si>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</si>
  <si>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</si>
  <si>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</si>
  <si>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</si>
  <si>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</si>
  <si>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</si>
  <si>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</si>
  <si>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</si>
  <si>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</si>
  <si>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</si>
  <si>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</si>
  <si>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</si>
  <si>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</si>
  <si>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</si>
  <si>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</si>
  <si>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</si>
  <si>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</si>
  <si>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</si>
  <si>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</si>
  <si>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</si>
  <si>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</si>
  <si>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</si>
  <si>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</si>
  <si>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</si>
  <si>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</si>
  <si>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</si>
  <si>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</si>
  <si>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</si>
  <si>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</si>
  <si>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</si>
  <si>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</si>
  <si>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</si>
  <si>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</si>
  <si>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</si>
  <si>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</si>
  <si>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</si>
  <si>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</si>
  <si>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</si>
  <si>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</si>
  <si>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</si>
  <si>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</si>
  <si>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</si>
  <si>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</si>
  <si>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</si>
  <si>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</si>
  <si>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</si>
  <si>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</si>
  <si>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</si>
  <si>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</si>
  <si>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</si>
  <si>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Más de 2 veces al año.</t>
  </si>
  <si>
    <t>Se espera que el evento ocurra en la mayoría de las circunstancias.</t>
  </si>
  <si>
    <t>Al menos 1 vez en el último año.</t>
  </si>
  <si>
    <t>Es viable que el evento ocurra en la mayoría de las circunstancias.</t>
  </si>
  <si>
    <t>Al menos 2 veces en el último año.</t>
  </si>
  <si>
    <t>El evento podría ocurrir en algún momento.</t>
  </si>
  <si>
    <t>Al menos 1 vez en los últimos 3 años.</t>
  </si>
  <si>
    <t>El evento puede ocurrir en algún momento.</t>
  </si>
  <si>
    <t>No se ha presentado en los últimos 3 años.</t>
  </si>
  <si>
    <t>El evento puede ocurrir solo en circunstancias excepcionales.</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</si>
  <si>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</si>
  <si>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</si>
  <si>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</si>
  <si>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</si>
  <si>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</si>
  <si>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</si>
  <si>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</si>
  <si>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</si>
  <si>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</si>
  <si>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</si>
  <si>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</si>
  <si>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</si>
  <si>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</si>
  <si>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</si>
  <si>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</si>
  <si>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</si>
  <si>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</si>
  <si>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</si>
  <si>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</si>
  <si>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</si>
  <si>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</si>
  <si>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</si>
  <si>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</si>
  <si>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</si>
  <si>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</si>
  <si>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</si>
  <si>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</si>
  <si>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</si>
  <si>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</si>
  <si>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</si>
  <si>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</si>
  <si>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</si>
  <si>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</si>
  <si>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</si>
  <si>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</si>
  <si>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</si>
  <si>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</si>
  <si>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</si>
  <si>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</si>
  <si>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</si>
  <si>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</si>
  <si>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</si>
  <si>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</si>
  <si>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</si>
  <si>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</si>
  <si>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</si>
  <si>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</si>
  <si>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</si>
  <si>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</si>
  <si>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</si>
  <si>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</si>
  <si>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</si>
  <si>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</si>
  <si>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</si>
  <si>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</si>
  <si>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</si>
  <si>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</si>
  <si>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</si>
  <si>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</si>
  <si>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</si>
  <si>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</si>
  <si>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</si>
  <si>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</si>
  <si>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</si>
  <si>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</si>
  <si>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</si>
  <si>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</si>
  <si>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-Impacto que afecte la ejecución presupuestal en un valor ≥50% - Pérdida de cobertura en la prestación de los servicios de la entidad ≥50%. </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</si>
  <si>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</si>
  <si>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</si>
  <si>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</si>
  <si>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</si>
  <si>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</si>
  <si>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</si>
  <si>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</si>
  <si>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</si>
  <si>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</si>
  <si>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</si>
  <si>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</si>
  <si>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</si>
  <si>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</si>
  <si>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</si>
  <si>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</si>
  <si>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</si>
  <si>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</si>
  <si>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</si>
  <si>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</si>
  <si>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</si>
  <si>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</si>
  <si>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</si>
  <si>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</si>
  <si>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</si>
  <si>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</si>
  <si>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</si>
  <si>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</si>
  <si>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</si>
  <si>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</si>
  <si>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</si>
  <si>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</si>
  <si>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</si>
  <si>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</si>
  <si>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</si>
  <si>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</si>
  <si>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</si>
  <si>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</si>
  <si>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</si>
  <si>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</si>
  <si>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</si>
  <si>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</si>
  <si>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</si>
  <si>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</si>
  <si>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</si>
  <si>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</si>
  <si>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</si>
  <si>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</si>
  <si>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</si>
  <si>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</si>
  <si>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</si>
  <si>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</si>
  <si>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</si>
  <si>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</si>
  <si>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</si>
  <si>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</si>
  <si>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</si>
  <si>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</si>
  <si>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</si>
  <si>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</si>
  <si>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</si>
  <si>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</si>
  <si>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</si>
  <si>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</si>
  <si>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</si>
  <si>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</si>
  <si>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</si>
  <si>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</si>
  <si>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</si>
  <si>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</si>
  <si>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</si>
  <si>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</si>
  <si>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</si>
  <si>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</si>
  <si>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</si>
  <si>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</si>
  <si>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</si>
  <si>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</si>
  <si>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</si>
  <si>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</si>
  <si>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</si>
  <si>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</si>
  <si>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</si>
  <si>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</si>
  <si>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</si>
  <si>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</si>
  <si>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</si>
  <si>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</si>
  <si>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</si>
  <si>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</si>
  <si>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</si>
  <si>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</si>
  <si>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</si>
  <si>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</si>
  <si>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</si>
  <si>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</si>
  <si>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</si>
  <si>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</si>
  <si>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</si>
  <si>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</si>
  <si>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</si>
  <si>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</si>
  <si>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</si>
  <si>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</si>
  <si>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</si>
  <si>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</si>
  <si>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</si>
  <si>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</si>
  <si>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</si>
  <si>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</si>
  <si>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</si>
  <si>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</si>
  <si>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</si>
  <si>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</si>
  <si>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</si>
  <si>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</si>
  <si>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</si>
  <si>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</si>
  <si>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</si>
  <si>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</si>
  <si>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</si>
  <si>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</si>
  <si>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</si>
  <si>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</si>
  <si>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</si>
  <si>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</si>
  <si>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</si>
  <si>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</si>
  <si>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</si>
  <si>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</si>
  <si>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</si>
  <si>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</si>
  <si>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</si>
  <si>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</si>
  <si>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</si>
  <si>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</si>
  <si>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</si>
  <si>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</si>
  <si>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</si>
  <si>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</si>
  <si>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</si>
  <si>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</si>
  <si>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</si>
  <si>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</si>
  <si>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</si>
  <si>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</si>
  <si>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</si>
  <si>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</si>
  <si>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</si>
  <si>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</si>
  <si>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</si>
  <si>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</si>
  <si>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</si>
  <si>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</si>
  <si>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</si>
  <si>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</si>
  <si>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</si>
  <si>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</si>
  <si>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</si>
  <si>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</si>
  <si>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</si>
  <si>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</si>
  <si>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</si>
  <si>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</si>
  <si>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</si>
  <si>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</si>
  <si>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de la Información y la Tecnología</t>
  </si>
  <si>
    <t>Gestión Documental</t>
  </si>
  <si>
    <t>Gestión de Recursos</t>
  </si>
  <si>
    <t>Gestión del Talento Humano</t>
  </si>
  <si>
    <t>Gestión Jurídica</t>
  </si>
  <si>
    <t>Atención Cliente y/o Usuario</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</si>
  <si>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</si>
  <si>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</si>
  <si>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</si>
  <si>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</si>
  <si>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</si>
  <si>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</si>
  <si>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</si>
  <si>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</si>
  <si>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</si>
  <si>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</si>
  <si>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</si>
  <si>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</si>
  <si>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</si>
  <si>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</si>
  <si>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</si>
  <si>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</si>
  <si>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</si>
  <si>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</si>
  <si>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</si>
  <si>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</si>
  <si>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</si>
  <si>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</si>
  <si>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</si>
  <si>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</si>
  <si>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</si>
  <si>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</si>
  <si>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</si>
  <si>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</si>
  <si>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</si>
  <si>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</si>
  <si>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</si>
  <si>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</si>
  <si>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</si>
  <si>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</si>
  <si>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</si>
  <si>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</si>
  <si>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</si>
  <si>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</si>
  <si>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</si>
  <si>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</si>
  <si>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</si>
  <si>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</si>
  <si>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</si>
  <si>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</si>
  <si>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</si>
  <si>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</si>
  <si>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</si>
  <si>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</si>
  <si>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</si>
  <si>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</si>
  <si>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</si>
  <si>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</si>
  <si>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</si>
  <si>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</si>
  <si>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</si>
  <si>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</si>
  <si>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</si>
  <si>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</si>
  <si>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</si>
  <si>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</si>
  <si>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</si>
  <si>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</si>
  <si>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</si>
  <si>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</si>
  <si>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</si>
  <si>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</si>
  <si>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</si>
  <si>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</si>
  <si>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</si>
  <si>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</si>
  <si>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</si>
  <si>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</si>
  <si>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</si>
  <si>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</si>
  <si>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Posible favorecimiento a terceros derivado de concursos y ponencias en eventos del Grupo de Estudios sobre Espacio Público</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</si>
  <si>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</si>
  <si>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</si>
  <si>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</si>
  <si>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</si>
  <si>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</si>
  <si>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Asignar o entregar bienes fiscales o de uso publico,  sin el cumplimiento de los requisitos legales y lineamientos establecidos en  beneficio  propio o de un particular.</t>
  </si>
  <si>
    <t xml:space="preserve">Elaborar estudios y documentos previos, pliegos de condiciones o invitaciones con: sobrecostos, inexistencia de la necesidad, o con incumplimientos legales para beneficiar a un oferente y/o un tercero.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</si>
  <si>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</si>
  <si>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</si>
  <si>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</si>
  <si>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</si>
  <si>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</si>
  <si>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</si>
  <si>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Manipulación de la información e Incumplimiento a la normatividad vigente y aplicable al proceso disciplinario para favorecer al interesado o a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</si>
  <si>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</si>
  <si>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</si>
  <si>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</si>
  <si>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</si>
  <si>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</si>
  <si>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</si>
  <si>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</si>
  <si>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</si>
  <si>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</si>
  <si>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</si>
  <si>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</si>
  <si>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</si>
  <si>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</si>
  <si>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</si>
  <si>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</si>
  <si>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</si>
  <si>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</si>
  <si>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</si>
  <si>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</si>
  <si>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</si>
  <si>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</si>
  <si>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</si>
  <si>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</si>
  <si>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</si>
  <si>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</si>
  <si>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</si>
  <si>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X</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</si>
  <si>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</si>
  <si>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</si>
  <si>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</si>
  <si>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</si>
  <si>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</si>
  <si>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</si>
  <si>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</si>
  <si>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</si>
  <si>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</si>
  <si>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</si>
  <si>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</si>
  <si>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</si>
  <si>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</si>
  <si>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</si>
  <si>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</si>
  <si>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</si>
  <si>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</si>
  <si>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</si>
  <si>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</si>
  <si>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</si>
  <si>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</si>
  <si>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</si>
  <si>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</si>
  <si>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</si>
  <si>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</si>
  <si>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</si>
  <si>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</si>
  <si>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</si>
  <si>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</si>
  <si>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</si>
  <si>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</si>
  <si>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</si>
  <si>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</si>
  <si>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</si>
  <si>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</si>
  <si>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</si>
  <si>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</si>
  <si>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</si>
  <si>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</si>
  <si>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</si>
  <si>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</si>
  <si>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</si>
  <si>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</si>
  <si>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</si>
  <si>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</si>
  <si>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</si>
  <si>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</si>
  <si>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</si>
  <si>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</si>
  <si>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</si>
  <si>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</si>
  <si>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</si>
  <si>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</si>
  <si>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</si>
  <si>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</si>
  <si>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</si>
  <si>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</si>
  <si>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</si>
  <si>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</si>
  <si>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</si>
  <si>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</si>
  <si>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</si>
  <si>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</si>
  <si>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</si>
  <si>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</si>
  <si>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</si>
  <si>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</si>
  <si>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</si>
  <si>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</si>
  <si>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</si>
  <si>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</si>
  <si>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</si>
  <si>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</si>
  <si>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</si>
  <si>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</si>
  <si>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</si>
  <si>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</si>
  <si>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</si>
  <si>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</si>
  <si>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</si>
  <si>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</si>
  <si>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</si>
  <si>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</si>
  <si>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</si>
  <si>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</si>
  <si>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</si>
  <si>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</si>
  <si>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</si>
  <si>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</si>
  <si>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</si>
  <si>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</si>
  <si>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</si>
  <si>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</si>
  <si>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</si>
  <si>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</si>
  <si>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</si>
  <si>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</si>
  <si>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</si>
  <si>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</si>
  <si>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</si>
  <si>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</si>
  <si>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</si>
  <si>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</si>
  <si>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</si>
  <si>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</si>
  <si>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</si>
  <si>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</si>
  <si>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</si>
  <si>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</si>
  <si>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</si>
  <si>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</si>
  <si>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</si>
  <si>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</si>
  <si>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</si>
  <si>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</si>
  <si>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</si>
  <si>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</si>
  <si>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</si>
  <si>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</si>
  <si>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</si>
  <si>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</si>
  <si>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</si>
  <si>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</si>
  <si>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</si>
  <si>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</si>
  <si>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</si>
  <si>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</si>
  <si>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</si>
  <si>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</si>
  <si>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</si>
  <si>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</si>
  <si>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</si>
  <si>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</si>
  <si>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</si>
  <si>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</si>
  <si>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</si>
  <si>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</si>
  <si>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</si>
  <si>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</si>
  <si>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</si>
  <si>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</si>
  <si>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</si>
  <si>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</si>
  <si>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</si>
  <si>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</si>
  <si>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</si>
  <si>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</si>
  <si>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</si>
  <si>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</si>
  <si>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</si>
  <si>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</si>
  <si>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</si>
  <si>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</si>
  <si>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</si>
  <si>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</si>
  <si>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</si>
  <si>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</si>
  <si>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</si>
  <si>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</si>
  <si>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</si>
  <si>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</si>
  <si>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</si>
  <si>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</si>
  <si>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</si>
  <si>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</si>
  <si>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</si>
  <si>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</si>
  <si>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</si>
  <si>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</si>
  <si>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</si>
  <si>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</si>
  <si>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</si>
  <si>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</si>
  <si>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</si>
  <si>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</si>
  <si>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</si>
  <si>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</si>
  <si>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</si>
  <si>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</si>
  <si>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</si>
  <si>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</si>
  <si>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</si>
  <si>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</si>
  <si>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</si>
  <si>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</si>
  <si>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</si>
  <si>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</si>
  <si>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</si>
  <si>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</si>
  <si>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</si>
  <si>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</si>
  <si>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</si>
  <si>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</si>
  <si>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</si>
  <si>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</si>
  <si>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</si>
  <si>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</si>
  <si>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</si>
  <si>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</si>
  <si>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</si>
  <si>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</si>
  <si>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</si>
  <si>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</si>
  <si>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</si>
  <si>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</si>
  <si>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</si>
  <si>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</si>
  <si>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</si>
  <si>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</si>
  <si>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</si>
  <si>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</si>
  <si>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</si>
  <si>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</si>
  <si>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</si>
  <si>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</si>
  <si>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</si>
  <si>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</si>
  <si>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</si>
  <si>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</si>
  <si>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</si>
  <si>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</si>
  <si>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</si>
  <si>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</si>
  <si>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</si>
  <si>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</si>
  <si>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</si>
  <si>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</si>
  <si>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</si>
  <si>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</si>
  <si>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</si>
  <si>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</si>
  <si>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</si>
  <si>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</si>
  <si>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1. Seguimiento a la asignación de los casos de expedientes de predios derivados de las solicitudes realizadas a la SRI.
2. Llevar registros y realizar seguimiento de la documentación prestada y custodiada.</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</si>
  <si>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</si>
  <si>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</si>
  <si>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</si>
  <si>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</si>
  <si>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Alterar, ocultar o manipular información y los expedientes del proceso de Inventario General de Espacio Público y Bienes Fiscales para favorecer un tercero y en Detrimento del Distrito Capital (SIDEP y SIGDEP).</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</si>
  <si>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</si>
  <si>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</si>
  <si>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</si>
  <si>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</si>
  <si>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</si>
  <si>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</si>
  <si>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1. Elaborar e incluir en el  MIPG el Manual o instructivo para realizar las convocatorias de ponentes y participantes a los eventos organizados por el Observatorio</t>
  </si>
  <si>
    <t>1. Elaboración de pacto formal de redes con las universidades.
2. Entrega de información a través de ORFEO y respuesta a SQDS "Bogotá te escucha" y los que llegan en forma Digital al correo del Observatorio.</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</si>
  <si>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</si>
  <si>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</si>
  <si>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</si>
  <si>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</si>
  <si>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</si>
  <si>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</si>
  <si>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</si>
  <si>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</si>
  <si>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</si>
  <si>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</si>
  <si>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</si>
  <si>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</si>
  <si>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</si>
  <si>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</si>
  <si>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</si>
  <si>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</si>
  <si>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</si>
  <si>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</si>
  <si>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</si>
  <si>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</si>
  <si>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</si>
  <si>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</si>
  <si>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</si>
  <si>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1. La dirección toma Las decisiones y realiza seguimiento en los comités institucionales para posterior socialización de estos en la entidad.</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</si>
  <si>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</si>
  <si>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</si>
  <si>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</si>
  <si>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</si>
  <si>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</si>
  <si>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</si>
  <si>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</si>
  <si>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</si>
  <si>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</si>
  <si>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</si>
  <si>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</si>
  <si>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</si>
  <si>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</si>
  <si>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</si>
  <si>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</si>
  <si>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</si>
  <si>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</si>
  <si>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</si>
  <si>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Incumplimiento del contrato y/o convenio (incluyendo el aprovechamiento económico) supervisado por la Defensoría del Espacio Público</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</si>
  <si>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</si>
  <si>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</si>
  <si>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</si>
  <si>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</si>
  <si>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</si>
  <si>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</si>
  <si>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</si>
  <si>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</si>
  <si>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</si>
  <si>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</si>
  <si>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</si>
  <si>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</si>
  <si>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</si>
  <si>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</si>
  <si>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</si>
  <si>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</si>
  <si>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</si>
  <si>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</si>
  <si>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</si>
  <si>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</si>
  <si>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</si>
  <si>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</si>
  <si>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Alterar, ocultar, manipular o dar información a terceros interesados en ocupar, invadir o aprovechar el espacio publico.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</si>
  <si>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</si>
  <si>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</si>
  <si>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</si>
  <si>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</si>
  <si>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</si>
  <si>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</si>
  <si>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</si>
  <si>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</si>
  <si>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</si>
  <si>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</si>
  <si>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</si>
  <si>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</si>
  <si>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</si>
  <si>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</si>
  <si>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</si>
  <si>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</si>
  <si>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</si>
  <si>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</si>
  <si>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</si>
  <si>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</si>
  <si>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Obtención de beneficios  por agilizar, demorar la respuesta ante una solicitud o trámite y/o manejo inadecuado de los datos personales.</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</si>
  <si>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</si>
  <si>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</si>
  <si>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</si>
  <si>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</si>
  <si>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</si>
  <si>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</si>
  <si>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</si>
  <si>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</si>
  <si>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</si>
  <si>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</si>
  <si>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</si>
  <si>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</si>
  <si>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</si>
  <si>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</si>
  <si>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</si>
  <si>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</si>
  <si>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</si>
  <si>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</si>
  <si>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</si>
  <si>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</si>
  <si>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</si>
  <si>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</si>
  <si>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</si>
  <si>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</si>
  <si>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</si>
  <si>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</si>
  <si>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</si>
  <si>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</si>
  <si>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</si>
  <si>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</si>
  <si>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</si>
  <si>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 xml:space="preserve">1. Proteger a los funcionarios públicos de las acciones disciplinarias. 
2. Intereses personales o de terceros
</t>
  </si>
  <si>
    <t xml:space="preserve">1. Proteger a los funcionarios públicos de las acciones disciplinarias. 
2. Intereses personales o de terceros.
</t>
  </si>
  <si>
    <t>1. Generación de procesos judiciales, fiscales y/o disciplinarios.</t>
  </si>
  <si>
    <t xml:space="preserve">Ocultar información por parte de particulares - servidor público para adelantar las actuaciones disciplinarias a que haya lugar </t>
  </si>
  <si>
    <t>Piezas comunicativas difundidas por los canales de comunicación.</t>
  </si>
  <si>
    <t xml:space="preserve"> - Adelantar la acción disciplinaria correspondiente.</t>
  </si>
  <si>
    <t>1. Vulneración de la reserva.
2 Generación de procesos judiciales, fiscales y/o disciplinarios.
3. nulidad del fallo disciplinario.</t>
  </si>
  <si>
    <t>Un documento publicado y socializado.</t>
  </si>
  <si>
    <t>Nombramiento de manera directa de una persona que no cumpla con los requisitos funcionales - comportamentales buscando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</si>
  <si>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</si>
  <si>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</si>
  <si>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</si>
  <si>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</si>
  <si>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</si>
  <si>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</si>
  <si>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</si>
  <si>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</si>
  <si>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</si>
  <si>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</si>
  <si>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</si>
  <si>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</si>
  <si>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</si>
  <si>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</si>
  <si>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</si>
  <si>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</si>
  <si>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</si>
  <si>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</si>
  <si>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</si>
  <si>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</si>
  <si>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</si>
  <si>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</si>
  <si>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</si>
  <si>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</si>
  <si>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</si>
  <si>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</si>
  <si>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</si>
  <si>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</si>
  <si>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</si>
  <si>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</si>
  <si>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</si>
  <si>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</si>
  <si>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</si>
  <si>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</si>
  <si>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</si>
  <si>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</si>
  <si>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</si>
  <si>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</si>
  <si>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</si>
  <si>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</si>
  <si>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</si>
  <si>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</si>
  <si>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</si>
  <si>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</si>
  <si>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</si>
  <si>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</si>
  <si>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</si>
  <si>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Posibilidad de filtración de la información en beneficio propio o de un tercero.</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</si>
  <si>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</si>
  <si>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</si>
  <si>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</si>
  <si>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</si>
  <si>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</si>
  <si>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</si>
  <si>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1. Castigo del presupuesto de la vigencia siguiente.</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</si>
  <si>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</si>
  <si>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</si>
  <si>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</si>
  <si>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</si>
  <si>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</si>
  <si>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</si>
  <si>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</si>
  <si>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</si>
  <si>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</si>
  <si>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</si>
  <si>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</si>
  <si>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</si>
  <si>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Ocultar, limitar, modificar, manipular o alterar información respecto de hallazgos u observaciones a favor de terceros</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</si>
  <si>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</si>
  <si>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</si>
  <si>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</si>
  <si>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</si>
  <si>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</si>
  <si>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</si>
  <si>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</si>
  <si>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</si>
  <si>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</si>
  <si>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</si>
  <si>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</si>
  <si>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</si>
  <si>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</si>
  <si>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</si>
  <si>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</si>
  <si>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</si>
  <si>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</si>
  <si>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</si>
  <si>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</si>
  <si>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</si>
  <si>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</si>
  <si>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</si>
  <si>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</si>
  <si>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</si>
  <si>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Reserva de la información suministrada a terceros sin autorización.</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</si>
  <si>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</si>
  <si>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</si>
  <si>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</si>
  <si>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</si>
  <si>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</si>
  <si>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</si>
  <si>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</si>
  <si>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</si>
  <si>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</si>
  <si>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</si>
  <si>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</si>
  <si>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</si>
  <si>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</si>
  <si>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</si>
  <si>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</si>
  <si>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</si>
  <si>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</si>
  <si>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</si>
  <si>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</si>
  <si>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</si>
  <si>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</si>
  <si>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</si>
  <si>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</si>
  <si>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</si>
  <si>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</si>
  <si>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</si>
  <si>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</si>
  <si>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</si>
  <si>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</si>
  <si>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</si>
  <si>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</si>
  <si>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</si>
  <si>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</si>
  <si>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</si>
  <si>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</si>
  <si>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</si>
  <si>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</si>
  <si>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</si>
  <si>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</si>
  <si>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</si>
  <si>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</si>
  <si>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</si>
  <si>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</si>
  <si>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</si>
  <si>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</si>
  <si>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Código de integridad en el Sistema de Gestión del DADEP y política de protección de datos personales.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</si>
  <si>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</si>
  <si>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</si>
  <si>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</si>
  <si>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</si>
  <si>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</si>
  <si>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</si>
  <si>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</si>
  <si>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</si>
  <si>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</si>
  <si>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</si>
  <si>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</si>
  <si>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</si>
  <si>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</si>
  <si>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</si>
  <si>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</si>
  <si>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</si>
  <si>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</si>
  <si>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</si>
  <si>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</si>
  <si>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</si>
  <si>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</si>
  <si>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</si>
  <si>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</si>
  <si>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</si>
  <si>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</si>
  <si>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</si>
  <si>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</si>
  <si>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</si>
  <si>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</si>
  <si>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</si>
  <si>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</si>
  <si>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</si>
  <si>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</si>
  <si>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</si>
  <si>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</si>
  <si>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</si>
  <si>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</si>
  <si>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</si>
  <si>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</si>
  <si>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</si>
  <si>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</si>
  <si>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</si>
  <si>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</si>
  <si>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</si>
  <si>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</si>
  <si>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</si>
  <si>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</si>
  <si>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1. Socializar mensualmente las cifras de ejecución presupuestal con las recomendaciones.</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</si>
  <si>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</si>
  <si>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</si>
  <si>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</si>
  <si>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</si>
  <si>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</si>
  <si>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</si>
  <si>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</si>
  <si>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</si>
  <si>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</si>
  <si>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</si>
  <si>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</si>
  <si>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</si>
  <si>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</si>
  <si>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</si>
  <si>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</si>
  <si>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</si>
  <si>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</si>
  <si>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</si>
  <si>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</si>
  <si>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</si>
  <si>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</si>
  <si>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</si>
  <si>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</si>
  <si>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</si>
  <si>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</si>
  <si>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</si>
  <si>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</si>
  <si>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</si>
  <si>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</si>
  <si>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</si>
  <si>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</si>
  <si>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Subdirección Administrativa, Financiera y de Control Disciplinario</t>
    </r>
    <r>
      <rPr>
        <sz val="10"/>
        <color rgb="FFFF0000"/>
        <rFont val="Museo Sans 300"/>
        <family val="3"/>
      </rPr>
      <t xml:space="preserve"> </t>
    </r>
  </si>
  <si>
    <r>
      <t xml:space="preserve">Opción de manejo
</t>
    </r>
    <r>
      <rPr>
        <b/>
        <sz val="9"/>
        <rFont val="Museo Sans 500"/>
        <family val="3"/>
      </rPr>
      <t>NOTA: (Ningún riesgo de
corrupción podrá ser aceptado).</t>
    </r>
  </si>
  <si>
    <r>
      <rPr>
        <b/>
        <sz val="10"/>
        <rFont val="Museo Sans 500"/>
        <family val="3"/>
      </rPr>
      <t>• Fuerte:</t>
    </r>
    <r>
      <rPr>
        <sz val="10"/>
        <rFont val="Museo Sans 500"/>
        <family val="3"/>
      </rPr>
      <t xml:space="preserve"> El control se ejecuta de manera consistente por parte del responsable
</t>
    </r>
    <r>
      <rPr>
        <b/>
        <sz val="10"/>
        <rFont val="Museo Sans 500"/>
        <family val="3"/>
      </rPr>
      <t>• Moderado:</t>
    </r>
    <r>
      <rPr>
        <sz val="10"/>
        <rFont val="Museo Sans 500"/>
        <family val="3"/>
      </rPr>
      <t xml:space="preserve"> El control se ejecuta algunas veces por parte del responsable
</t>
    </r>
    <r>
      <rPr>
        <b/>
        <sz val="10"/>
        <rFont val="Museo Sans 500"/>
        <family val="3"/>
      </rPr>
      <t>• Débil:</t>
    </r>
    <r>
      <rPr>
        <sz val="10"/>
        <rFont val="Museo Sans 500"/>
        <family val="3"/>
      </rPr>
      <t xml:space="preserve"> El control no se ejecuta por parte del responsable.</t>
    </r>
  </si>
  <si>
    <r>
      <t xml:space="preserve">• FUERTE: </t>
    </r>
    <r>
      <rPr>
        <sz val="10"/>
        <rFont val="Museo Sans 500"/>
        <family val="3"/>
      </rPr>
      <t>El promedio de la solidez individual (3) de cada control al sumarlos y ponderarlos es igual a 100.</t>
    </r>
    <r>
      <rPr>
        <b/>
        <sz val="10"/>
        <rFont val="Museo Sans 500"/>
        <family val="3"/>
      </rPr>
      <t xml:space="preserve">
• MODERADO: </t>
    </r>
    <r>
      <rPr>
        <sz val="10"/>
        <rFont val="Museo Sans 500"/>
        <family val="3"/>
      </rPr>
      <t>El promedio de la solidez individual (3)  de cada control al sumarlos y ponderarlos está entre 50 y 99</t>
    </r>
    <r>
      <rPr>
        <b/>
        <sz val="10"/>
        <rFont val="Museo Sans 500"/>
        <family val="3"/>
      </rPr>
      <t xml:space="preserve">
• DÉBIL: </t>
    </r>
    <r>
      <rPr>
        <sz val="10"/>
        <rFont val="Museo Sans 500"/>
        <family val="3"/>
      </rPr>
      <t>El promedio de la solidez individual (3) de cada control al sumarlos y ponderarlos es  menor a 50.</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</si>
  <si>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</si>
  <si>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</si>
  <si>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</si>
  <si>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</si>
  <si>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</si>
  <si>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</si>
  <si>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</si>
  <si>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</si>
  <si>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</si>
  <si>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</si>
  <si>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</si>
  <si>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</si>
  <si>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</si>
  <si>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</si>
  <si>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</si>
  <si>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</si>
  <si>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</si>
  <si>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</si>
  <si>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</si>
  <si>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</si>
  <si>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</si>
  <si>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</si>
  <si>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</si>
  <si>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</si>
  <si>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</si>
  <si>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</si>
  <si>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</si>
  <si>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r>
      <t>Liberación deliberada o involuntaria de información</t>
    </r>
    <r>
      <rPr>
        <sz val="10"/>
        <color rgb="FF222222"/>
        <rFont val="Museo Sans 300"/>
        <family val="3"/>
      </rPr>
      <t xml:space="preserve"> confidencial o sensible, a un medio o a personas que no deberían conocerla</t>
    </r>
  </si>
  <si>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</si>
  <si>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</si>
  <si>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</si>
  <si>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</si>
  <si>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</si>
  <si>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</si>
  <si>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</si>
  <si>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</si>
  <si>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</si>
  <si>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</si>
  <si>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</si>
  <si>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</si>
  <si>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</si>
  <si>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</si>
  <si>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</si>
  <si>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</si>
  <si>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</si>
  <si>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</si>
  <si>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</si>
  <si>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</si>
  <si>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</si>
  <si>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</si>
  <si>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</si>
  <si>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</si>
  <si>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</si>
  <si>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</si>
  <si>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</si>
  <si>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</si>
  <si>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</si>
  <si>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</si>
  <si>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</si>
  <si>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</si>
  <si>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</si>
  <si>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</si>
  <si>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</si>
  <si>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</si>
  <si>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</si>
  <si>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</si>
  <si>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</si>
  <si>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</si>
  <si>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</si>
  <si>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</si>
  <si>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</si>
  <si>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</si>
  <si>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</si>
  <si>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</si>
  <si>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</si>
  <si>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</si>
  <si>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</si>
  <si>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</si>
  <si>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</si>
  <si>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</si>
  <si>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</si>
  <si>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</si>
  <si>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</si>
  <si>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</si>
  <si>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</si>
  <si>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</si>
  <si>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</si>
  <si>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</si>
  <si>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</si>
  <si>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</si>
  <si>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</si>
  <si>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</si>
  <si>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</si>
  <si>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</si>
  <si>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</si>
  <si>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</si>
  <si>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</si>
  <si>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</si>
  <si>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</si>
  <si>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</si>
  <si>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</si>
  <si>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</si>
  <si>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</si>
  <si>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</si>
  <si>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</si>
  <si>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</si>
  <si>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</si>
  <si>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</si>
  <si>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</si>
  <si>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</si>
  <si>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</si>
  <si>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</si>
  <si>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</si>
  <si>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</si>
  <si>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</si>
  <si>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</si>
  <si>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</si>
  <si>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</si>
  <si>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</si>
  <si>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</si>
  <si>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</si>
  <si>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</si>
  <si>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</si>
  <si>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</si>
  <si>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</si>
  <si>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</si>
  <si>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</si>
  <si>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</si>
  <si>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</si>
  <si>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</si>
  <si>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</si>
  <si>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</si>
  <si>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</si>
  <si>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</si>
  <si>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</si>
  <si>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</si>
  <si>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</si>
  <si>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</si>
  <si>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</si>
  <si>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</si>
  <si>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</si>
  <si>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</si>
  <si>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</si>
  <si>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</si>
  <si>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</si>
  <si>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</si>
  <si>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</si>
  <si>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</si>
  <si>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</si>
  <si>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</si>
  <si>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</si>
  <si>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</si>
  <si>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</si>
  <si>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</si>
  <si>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</si>
  <si>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</si>
  <si>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</si>
  <si>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</si>
  <si>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</si>
  <si>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</si>
  <si>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</si>
  <si>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</si>
  <si>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</si>
  <si>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</si>
  <si>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</si>
  <si>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</si>
  <si>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</si>
  <si>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</si>
  <si>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</si>
  <si>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 xml:space="preserve">1. Limitación de la entidad en el cumplimiento de su misionalidad, ajustándose al presupuesto asignado y cumplir con esta asignación los objetivos misionales propuestos. </t>
  </si>
  <si>
    <t>Fecha</t>
  </si>
  <si>
    <t>Año</t>
  </si>
  <si>
    <t>Descripción</t>
  </si>
  <si>
    <t>Se actualiza el mapa de riesgos para la vigencia 2021. Los riesgos establecidos el 1ro de septiembre fueron validados por las áreas institucionales y se incluyeron los comentarios recibidos en el marco de la discusión del Plan Anticorrupción y de Atención al Ciudadano 2021. En el proceso de actualización se tuvo en cuenta el seguimiento cuatrimestral de la vigencia 2020, donde los lideres de los procesos no reportaron ninguna materialización que requiriera modificar la valoriación de los riesgos o sus controles. Unicamente con el riesgo de gestión "Suministro de información del Espacio Público desactualizada, duplicada, incompleta, de baja calidad o errada." aunque no se materializó la situación, si se reportó un posible aumento en la probabilidad de materialización de este riesgo de gestión, por lo cual su probabilidad se aumento de rara vez a probable conforme a la metodología establecida en la politica de riesgos vigente en la Entidad.</t>
  </si>
  <si>
    <t>1-2021</t>
  </si>
  <si>
    <t>SEGUIMIENTO 1er cuatrimestre (Del 1ro de Enero al 30 de abril de 2021)</t>
  </si>
  <si>
    <t>1 vez al semestre</t>
  </si>
  <si>
    <t>1 vez al trimestre</t>
  </si>
  <si>
    <t>1 vez al mes</t>
  </si>
  <si>
    <t>1 vez cada 15 dias</t>
  </si>
  <si>
    <t>1 vez a la semana</t>
  </si>
  <si>
    <t>más de 10 veces al dia</t>
  </si>
  <si>
    <t>10 veces al dia</t>
  </si>
  <si>
    <t>1 vez al dia diaria</t>
  </si>
  <si>
    <t>Talento Humano</t>
  </si>
  <si>
    <t>Infraestructura</t>
  </si>
  <si>
    <t>Evento Externo</t>
  </si>
  <si>
    <t>Varios Factores</t>
  </si>
  <si>
    <t>Entre 10 y 50 milllones</t>
  </si>
  <si>
    <t>Mayor a 500 milllones</t>
  </si>
  <si>
    <t>Entre 51 y 100 milllones</t>
  </si>
  <si>
    <t>Entre 101 y 500 milllones</t>
  </si>
  <si>
    <t>Sin afectación patrimonial</t>
  </si>
  <si>
    <t>Sin periodicidad definida</t>
  </si>
  <si>
    <t>Exporadicamente</t>
  </si>
  <si>
    <t>1 vez al año</t>
  </si>
  <si>
    <t>N/A</t>
  </si>
  <si>
    <t xml:space="preserve"> Respecto de los bienes de administrados indirectamente se realizaron 554 visitas y 535 informes</t>
  </si>
  <si>
    <t>Se emitio la Resolucion de creación de la escuela de EP</t>
  </si>
  <si>
    <t>Resolucion 029 del 2021</t>
  </si>
  <si>
    <t>Se realizaron reuniones de seguimiento con los diferentes equipos de trabajo de la subdirección</t>
  </si>
  <si>
    <t>Informes de seguimiento de los diferentes grupos de trabajo mesualmente</t>
  </si>
  <si>
    <t>1. Matriz "INDICADORES ENTREGAS MARZO " y Actas de entrega y convenios
2. Matriz "INDICADORES ENTREGAS MARZO " pestaña "reporte gestión entrega"
3. Matriz de seguimiento "INDICADOR SOSTENIMIENTO DEMOS Y AU" e informes
4.Matriz "SEGUIMIENTO INDICADOR APP 03 2021" e informes 
5. Matriz "SEGUIMIENTO INDICADOR SUPERVISIÓN- MARZO" e Informes</t>
  </si>
  <si>
    <t>Seguimiento mensual a los contratistas por medio de los informes de pago mensuales presentados y cargados en SECOP II</t>
  </si>
  <si>
    <t>Correo electronico de los supervisores y cargue en SECOP II por parte de los contratistas</t>
  </si>
  <si>
    <t>Se realizó la socializaciónde la Guía de Administración de bienes de uso Público y bienes fiscales del Nivel Central</t>
  </si>
  <si>
    <t>Documento y correos de revisión y socialización  de la Guía de Administración de bienes de uso público y bienes fiscales del nivel central</t>
  </si>
  <si>
    <t>1. Copias diarias, semanales de nube
2. Implementación de PDR en nube
3. Se socializa a los colaboradores sobre la importancia de almacenar la información en las carpetas públicas.
4. Ejecución del  plan de sensibilización.
5. Puertos USB deshabilitados.
6. Realización Backups</t>
  </si>
  <si>
    <t>Copias en la nube</t>
  </si>
  <si>
    <t>Seguimiento mensual  a las acciones  policivas o judiciales   de defensa y/o recuperación del espacio público.</t>
  </si>
  <si>
    <t>Informe mensual equipo de Defensa</t>
  </si>
  <si>
    <t>Se realizo el Acta de reunión y piezas comunicativas socializando el código de integridad.</t>
  </si>
  <si>
    <t>Soporte socialización</t>
  </si>
  <si>
    <t>Resolución y proyecto de la Escuela de Espacio Público</t>
  </si>
  <si>
    <t>Documento con estructuración técnica y fianciera de la escuela de espacio público</t>
  </si>
  <si>
    <t>Matriz "SEGUIMIENTO DIAGNOSTICO" e Informes</t>
  </si>
  <si>
    <t xml:space="preserve"> 1. Informe de ejecución del presupuesto
 2. Seguimiento al plan de contratación 
 3. Sección de transparencia y acceso  a la información en la pagina web</t>
  </si>
  <si>
    <t>N.A.</t>
  </si>
  <si>
    <t>N.A</t>
  </si>
  <si>
    <t>Correos electrónicos y presentaciones con el reporte por oficina</t>
  </si>
  <si>
    <t xml:space="preserve">1. Actas de reunión aplicativo CPM V.2
2. Backups Oficina de Sistemas
</t>
  </si>
  <si>
    <t>1. Mapa de riesgos actualizado al 01/01/2021
2. Listado maestro de documentos</t>
  </si>
  <si>
    <t>La programación de las acciones  acorde al cronograma de cada uno de los Planes de Accion y la coordinación de actividades tanto con diferentes grupos de trabajo del DADEP. como de otras entidades,  han permitido la ejecuciónn de todas las acciones programadas .en el primer trimestre.
La socialización  de los avances  en el cumplimiento de estos planes de acción, se tiene  prevista para el segundo trimestre de 2021, en el marco de la actividad de socialización del  reconocimiento echo al DADEP por párte dela SDA, por la alta calidad en la gestión Ambiental de la entidad</t>
  </si>
  <si>
    <t>Evidencias de las actividades realizadas en los planes de acción (citación, acta, grabación  de  la reunión si es virtual, anexo fotográfico, etc.)</t>
  </si>
  <si>
    <t>la evidencias reposan en el archivo de gestión del porfesional PIGA</t>
  </si>
  <si>
    <t>\\172.26.1.6\pub\RIESGOS\2021 - 1er cuatrimestre\GESTION DE LOS RECURSOS\PLANES AMBIENTALES</t>
  </si>
  <si>
    <t>Se envía a los ordenadores del gasto, vía correo electrónico, informes de seguimiento a la ejecución del presupuesto de la vigencia, las reservas y los pasivos exigibles. Se envío correos e informes de seguimiento a la ejecución presupuestal de los meses de enero, febrero y marzo de 2021.</t>
  </si>
  <si>
    <t>Correos electrónicos e Informes de Ejecución presupuestal, tablas Excel y presentaciones mensuales.</t>
  </si>
  <si>
    <t>Se hacen recomendaciones sobre el porcentaje de la ejecución presupuestal.Se presentan los saldos por ejecutar de la vigencia, reservas y el estado de los pasivos.</t>
  </si>
  <si>
    <t>C:\Users\pc8010\Desktop\Informacion\DOCUMENTOS PRESUPUESTO\EJECUCIONES PREDIS\EJECUCIONES 2021\SEGUIMIENTO A LA EJEC PPTAL 2021\3. MARZO 2021</t>
  </si>
  <si>
    <t xml:space="preserve">Se envía a los ordenadores del gasto, vía correo electrónico, informes de seguimiento de  ejecución del PAC vigencia y reserva  de inversión y funcionamiento,  para el mes de enero se informo por correo electrónico el  LINK en DRIVE para visualizar en Power Point graficas de la ejecución de PAC, para los siguientes meses se enviara mensualmente por correo electronico informe de la ejecución de PAC en PDF </t>
  </si>
  <si>
    <t xml:space="preserve">Correos electrónicos, link drive, PDF, tablas Excel </t>
  </si>
  <si>
    <t>Se hacen recomendaciones mensuales  de re programar lo que efectivamente hay que pagar  cada mes, se resalta NO dejar que los recursos vayan al PAC NO ejecutado</t>
  </si>
  <si>
    <t>C:\Users\Gloria\Desktop\CONTINGENCIA DADEP\2021\PAC</t>
  </si>
  <si>
    <t>si</t>
  </si>
  <si>
    <t xml:space="preserve">En el mes de enero se programaron recursos en PAC reservas  del proyecto 7838,  que no se ejecutaron </t>
  </si>
  <si>
    <t xml:space="preserve">Se  informo de la no ejecuciòn de PAC  a la subdirecciòn de SAI, informando el tramite de liberaciòn de estos recuros </t>
  </si>
  <si>
    <t>En el perido se han realiado un total de 294 traslados de bienes entre funcionarios y contratistas que se evidencian en el Sistema SAI.
Al retiro de funcionarios y contratistas se verifican los bienes asignados y se firma paz y salvo.
Se aplican protocolos y controles de vigilancia en la salida de bienes que solamente pueden ser retirados con solicitud previa de los Subdirectores y la SAF. Todos los retiros de bienes quedan consignados en las minutas de vigilancia.</t>
  </si>
  <si>
    <t>Ejemplo de paz y salvos
Minutas de Vigilancia (ejemplo)</t>
  </si>
  <si>
    <t xml:space="preserve">Se anexan ejemplos </t>
  </si>
  <si>
    <t>\\172.26.1.6\pub\RIESGOS\2021 - 1er cuatrimestre\GESTION DE LOS RECURSOS\PERDIDA O DAÑO DE BIENES</t>
  </si>
  <si>
    <t>La toma física se realiza en el segundo semester del año.
Se han realizado en la vigencia 294 traslados de elementos de acuerdo a retiros, ingresos de funcionarios y contratistas.</t>
  </si>
  <si>
    <t>Soporte de evidencia del sistema SAI
Ejemplos de asignación de bienes y paz y salvos</t>
  </si>
  <si>
    <t>\\172.26.1.6\pub\RIESGOS\2021 - 1er cuatrimestre\GESTION DE LOS RECURSOS\INVENTARIOS</t>
  </si>
  <si>
    <t>Se efectuaron conciliaciones a los diferentes rubros del Estado Financiero</t>
  </si>
  <si>
    <t>1,Conciliaciones Operaciones De Enlace (SDH)
2 Conciliación Almacen (Intangibles - bienes Muebles)
3,Conciliación Bienes Inmuebles</t>
  </si>
  <si>
    <t>Se tiene conciliado hasta  el mes de marzo de 2020, ya que a la fecha  no se ha cerrado abril</t>
  </si>
  <si>
    <t>Actualmente la Oficina Asesora Juridica y Talento Humano se encuentran en un proceso de organización de los contratos y hojas de vida vigentes para la aplicación de las Hojas de Contro. Gestión Documental socializo nuevamente la Hoja de Control para su aplicación, mediante correo electronico del 26 de abril de 2021</t>
  </si>
  <si>
    <t>Correo electrónico</t>
  </si>
  <si>
    <t>Gestión Documental capacito a OAJ Y Talento Humano en noviembre 6 de 2020</t>
  </si>
  <si>
    <t>\\172.26.1.6\pub\RIESGOS\2021 - 1er cuatrimestre\GESTION DOCUMENTAL\Actividad 1</t>
  </si>
  <si>
    <t>Gestión Documentral realizo una capacitación al grupo de contratistas que apoyan ell desarrollo de las actividades del grupo e informo sobre el uso adecuado de los elementos de protección, al igual que la Entidad continuamente a realizado piezas comunicativas sobre el lavado de manos.</t>
  </si>
  <si>
    <t>Presentación Capacitación</t>
  </si>
  <si>
    <t>Funcionarios Gestión Documental</t>
  </si>
  <si>
    <t>\\172.26.1.6\pub\RIESGOS\2021 - 1er cuatrimestre\GESTION DOCUMENTAL\Actividad 2</t>
  </si>
  <si>
    <t>Se socializaron los formatos utilizados para la solicitud de expedientes en el Archivo central, Archivo de Gestión y Contratos</t>
  </si>
  <si>
    <t>\\172.26.1.6\pub\RIESGOS\2021 - 1er cuatrimestre\GESTION DOCUMENTAL\Actividad 3</t>
  </si>
  <si>
    <t>Se solicito la inactivación del código Memorando de supervisión, Derechos de Petición y PQR (Atención al Ciudadano y SAI)</t>
  </si>
  <si>
    <t>\\172.26.1.6\pub\RIESGOS\2021 - 1er cuatrimestre\GESTION DOCUMENTAL\Actividad 4</t>
  </si>
  <si>
    <t>Se realiza la revision frecuente del Manual de funciones
Con el apoyo del DASCD se realizan pruebas comportamentales a los servidores de Librenombamiento y remocion</t>
  </si>
  <si>
    <t>Manuales de funciones vigentes</t>
  </si>
  <si>
    <t>Ninguna</t>
  </si>
  <si>
    <t>https://www.dadep.gov.co/transparencia/talento-humano/manual-funciones</t>
  </si>
  <si>
    <t>Se estan focalizando las actividades para una mayor efectividad de las mismas y se socializan por el CAFÉ - DADEP</t>
  </si>
  <si>
    <t>Cronograma actividades y Café- DADEP</t>
  </si>
  <si>
    <t>V:\2021\15. PLANES\SEGUIMIENTOS\cafe dadep</t>
  </si>
  <si>
    <t>Se viene actualizando el protocolo de bioseguridad de acuerdo con la normatividad vigente</t>
  </si>
  <si>
    <t>PROTOCOLO DE BIOSEGURIDAD</t>
  </si>
  <si>
    <t>V:\2021\2. MIPG\SG-SST\CONTROL DE AFORO\PROTOCOLO DE BIOSEGURIDAD</t>
  </si>
  <si>
    <t> </t>
  </si>
  <si>
    <t xml:space="preserve">Se adelantaron capacitaciones </t>
  </si>
  <si>
    <t xml:space="preserve">Asistencia a capacitaciones </t>
  </si>
  <si>
    <t xml:space="preserve">Capacitaciones </t>
  </si>
  <si>
    <t>Se esta trabajando la creación formal del proceso disciplinario</t>
  </si>
  <si>
    <t xml:space="preserve">Actas de reunión </t>
  </si>
  <si>
    <t>Actas</t>
  </si>
  <si>
    <t xml:space="preserve">Los nombramientos se estan realizando de acuerdo con los parametros establecidos por el DASCD, en el caso de vinculaciones de personal de Librenombramiento y remocion, se estanrealizando pruebas comportamentales y se realiza la publicacion de las hojas de vida antes y despuues de su vinculacion. </t>
  </si>
  <si>
    <t>Nombramientos - oficios o correso electronicos de solicitud al DASCD</t>
  </si>
  <si>
    <t>Vinculacion de personal</t>
  </si>
  <si>
    <t xml:space="preserve">Revisión de la nómina mensual por parte del profesional contratista realizando un comparativo en excel para tener un mejor control de lo pagado. </t>
  </si>
  <si>
    <t xml:space="preserve">Carpeta digital y fisica de nómina, carpeta digital novedades, archivo excel. </t>
  </si>
  <si>
    <t>Archivo excel: Revisión Nómina
Carpeta digital: NOMINA (MES QUE CORRESPONDE) 
Carpeta digital: NOVEDADES(MES QUE CORRESPONDE)</t>
  </si>
  <si>
    <t>Backup mensual del aplicativo PERNO de la base de proudcción a la base de desarrollo.</t>
  </si>
  <si>
    <t>Solicitud BACK UP mediante correo electrónico, plataforma  Sistema de Gestión de Servicio</t>
  </si>
  <si>
    <t>La oficina de sistemas mantiene copias de seguridad diarias</t>
  </si>
  <si>
    <t xml:space="preserve">Correo electrónico: SOLICITUD BACK UP (MES QUE CORRESPONDE) NOMINA 2021
</t>
  </si>
  <si>
    <t xml:space="preserve">Durante el primer cuatrimestre se aplicaron las encuestas siguientes:
1- Encuestas de satisfacción de la calidad del servicio ofrecido a traves del canal telefónico.
2- Indicador trimestral de la percepción y satisfacción del canal presencial.
Por otra parte, se elaboró  la ficha de Monitoreo de la correspondencia oficial del primer trimestre de 2021
</t>
  </si>
  <si>
    <t>Cuatro (04) encuestas de satisfacción de la calidad del servicio ofrecido a traves del canal telefónico enero, febrero, marzo
Un (01)  Indicador trimestral de la  percepción del canal presencial
Un (01)  Indicador trimestral de la satisfacción del canal presencial.
Por otra parte, se elaboró una (03) fichas de Monitoreo de la correspondencia oficial de los meses de enero, febrero y marzo de 2021</t>
  </si>
  <si>
    <t>Encuesta de Satisfacción canal telefónico Enero 2021
Encuesta de Satisfacción canal telefónico febrero  2021
Encuesta de Satisfacción canal telefónico marzo  2021
Indicador Satisfacción canal presencial I trimestre 2021
Indicador Percepcion canal presencial deI I trimestre 2021
 Ficha de monitoreo de la corespondencia enero 2021
 Ficha de monitoreo de la corespondencia   febrero 2021
Ficha de monitoreo de la correspondencia marzo  2021</t>
  </si>
  <si>
    <t xml:space="preserve">
Del seguimiento diario se identificaron dos situaciones:
1- La petición no fue radicada en Orfeo. 
2- Se finalizó en el sistema Bogotá te escucha con una respuesta errónea.
</t>
  </si>
  <si>
    <t>Para corregir la materialización del riesgo se adelantaron las siguientes acciones:
1- Se procedió a radicar en ORFEO la petición registrada en el sistema Bogotá te escucha y se asignó al área misional.
2- Se envió por correo electrónico al ciudadano  disculpas por el error y se le informó los números de radicados con los cuales se gestionará la respuesta correcta.</t>
  </si>
  <si>
    <t>Se solcicito a traves de correo electrónico a la Oficina de Sistemas la necesidad de  articular del sistema Orfeo para el envio de las alertas mediante correo electrónico el dia 7/09/2020.</t>
  </si>
  <si>
    <t>Un (1) corre electrónico enviado a la Oficina de Sitemas.</t>
  </si>
  <si>
    <t>Solicitud a Sistema alertas ORFEO por correo electrónico.</t>
  </si>
  <si>
    <t xml:space="preserve">Del seguimiento semanal se identificaron las siguientes situaciones: 
Peticiones sin reponder dentro de los terminos de Ley que se relacionan a continuación:
3481982020
3474972020
3480802020
57482021
</t>
  </si>
  <si>
    <t>Para corregir la materialización del riesgo se adelantaron las siguientes acciones: 
Diariamente se hace seguimiento a las peticiones asignadas a las Dependencia de la Entidad.
Se envia corre electronico al funcionario que tiene asignada la peticion, informando que tiene una peticion proxima a vencer sin respuesta digitalizada en orfeo, con copia al punto focal y  jefede de la Dependencia.
Diariamente  se verifica que las respuesta se encuentren digitalizaas en Orfeo y Finalizadas en el Sistema Bogota Te Escucha.</t>
  </si>
  <si>
    <t>Durante el primer cuatrimestre a traves de las Redes Sociales y pantallas virtuales del DADEP, se socializo piezas informativas  frente a los canales de atención de la entidad.</t>
  </si>
  <si>
    <t xml:space="preserve"> Una (1) Pieza informativa socializada a traves de la  Web.
Una pieza informativa socializada a traves de Facebook.
Una (1) pieza informativa socializada a traves de Historias de Instagram.
Una (1) pieza informativa socializada a traves de Twitter..
</t>
  </si>
  <si>
    <t>Durante el primer cuatrimestre a traves de piezas comunicativas se socializo medidas de prevención de contagio en la atención presencial (protocolo de bioseguridad).</t>
  </si>
  <si>
    <t xml:space="preserve">Piezas comunicativas socializadasa traves de correo electronico; asi:
Una (1) Pieza comunicativa 4x3 Nuevas Medidas.
Una (1) Pieza comunicativa Anita sin tapabocas
Una (1) Pieza comunicativa Cuidado semana santa.
Una (1) Pieza comunicativa Lavate las manos.
Una (1) Pieza comunicativa Medidas cuarentena.
Una (1) Pieza comunicativa No Abrazos. </t>
  </si>
  <si>
    <t xml:space="preserve">Durante el primer cuatrimestre se socializo el código de integridad a través de la pagina web y se divulgó en las carteleras virtuales pieza informativa con los valores de integridad.
Por otra parte se realizó reuniones de autocontrol en la cual se socializaron los riesgos de corrupción y la estrategía de servicio a la ciudadanía
</t>
  </si>
  <si>
    <t>Publicación en la pagina web del código de integridad
http://sgc.dadep.gov.co/8/3/127-PPPGT-17.pdf</t>
  </si>
  <si>
    <t xml:space="preserve">Código de integridad
Pieza informativa valores de integridad
Acta reunión autocontrol estrategia Servicio a la Ciudadanía febrero 2021
Asistencia Reunión Autocontrol Atención al ciudadano socialización riesgos
</t>
  </si>
  <si>
    <t xml:space="preserve">Se ha dado cumplimiento a la suscripción de la carta de compromiso cada vez que se requiere debidamente  firmada por parte de los auditores, que evidencia la lectura y estricto cumplimiento de los instrumentos de auditoría interna, y se mantiene el debido cuidado y custodia de evidencias en la correspondiente carpeta digital en control priv y la aplicación de mecanismos de seguridad de la información como buck up. </t>
  </si>
  <si>
    <t>Carpetas de los contratistas y hojas de vida de los funcionarios de planta y archivo fisico de la OCI.</t>
  </si>
  <si>
    <t>Carpetas contractuales y Hojas de vida y archivo fisisco.</t>
  </si>
  <si>
    <t>La OCI ha Socializado de manera permanente tanto al interior de la Oficina con sus funcionarios como en los diferentes Cómites de Coordinación del Control Interno los lineamientos establecidos en la Guía de Auditoría basada en riesgos de la Función Pública.
En el primer  CICCI del año 2021 se socializó el informe parametrizado del sistema de control interno, de manera simultanea a la solicitud de publicación del mismo y con anterioridad a la realización del CICCI.</t>
  </si>
  <si>
    <t>Control Priv 
Acta de CICCI  No 1 , Numeral 6</t>
  </si>
  <si>
    <t>https://www.dadep.gov.co/sites/default/files/control/02152021acta_no._01_de_2021.pdf</t>
  </si>
  <si>
    <t xml:space="preserve"> Se han efectuado Actas de reunión y se ha efectuado el segimiento mensual al cumplimiento de informes y compromisos adquiridos en el Plan Anual de Auditoria. Se ha realizado el seguimiento al PAA en formato Excel y en reuniones de la OCI para establecer cumplimiento, avance y posibles afectaciones del mismo. De igual amnera se realizó el seguimiento a las labores asignadas en el PAA, por parte del jefe de la . 
Oficina.
En los casos de las auditorias especiales siempre se exige al inicio , la suscripción de las carta  de representación.</t>
  </si>
  <si>
    <t xml:space="preserve">Control Priv 
</t>
  </si>
  <si>
    <t xml:space="preserve">https://www.dadep.gov.co/transparencia/planeacion/informes-gestion
Z:\CTROL-PRIV 2021\1. PAA\1.1. PAA y Sgtos\Seguimiento\Vigencia 2021 </t>
  </si>
  <si>
    <t xml:space="preserve">La OCI  ha socializado la aplicación y compromiso de los instrumentos de auditoría interna en reuniones internas.
Se ha ejecutado de conformidad  el plan de auditorias para la vigencia del 2021 y se ha alimentado el MAP con las observaciones provenientes de las Auditorias, de igual manera de han publicado 
 los planes de mejora e informes en la página web.
</t>
  </si>
  <si>
    <t>Actas de reunión
Control Priv
Archivo fisico de la OCI</t>
  </si>
  <si>
    <t>https://www.dadep.gov.co/transparencia/planeacion/informes-gestion</t>
  </si>
  <si>
    <t>Desde el año 2020 a la fecha se han realizado diversas reuniones, donde se ha expuesto la necesidad de mejorar y actualizar los  roles y perfiles del aplicativo MAP, es una actividad en proceso.</t>
  </si>
  <si>
    <t>Grabaciones por Teams.</t>
  </si>
  <si>
    <t>Correos electrónicos  y grabaciones por plataforma Teams.</t>
  </si>
  <si>
    <t>Se encuentra en desarrollo el gestor de cuentas.
Se retiran los accesos a las personas sin contrato vigente</t>
  </si>
  <si>
    <t>Se encuentra en desarrollo</t>
  </si>
  <si>
    <t>Se han realizado las acciones de mojera sobre los informes de auditpria realizados.</t>
  </si>
  <si>
    <t>Informe de auditoria
CPM</t>
  </si>
  <si>
    <t>Informe de auditoría</t>
  </si>
  <si>
    <t xml:space="preserve">Se realizó auditoria de Backup
Se realizan bakcup periodicos 
Se formalizó la politica de Política de copias de seguridad en el documento 127-PPPGI-08 </t>
  </si>
  <si>
    <t>Informe de auditoria
127-PPPGI-08 Políticas operativas específicas de seguridad y privacidad de la información</t>
  </si>
  <si>
    <t>127-PPPGI-08 Políticas operativas específicas de seguridad y privacidad de la información</t>
  </si>
  <si>
    <t>Se definió el PRD
Ya se cuenta con los ambientes en la nube</t>
  </si>
  <si>
    <t>PRD
Contratos de ambientes en la nube</t>
  </si>
  <si>
    <t xml:space="preserve">Se definió el procedimiento y formato para solicitudes de cambio.
Se han realizado algunas pruebas en los ambientes de prueba.
</t>
  </si>
  <si>
    <t>Visor MIPG</t>
  </si>
  <si>
    <t xml:space="preserve"> 127-PRCGI-BAI06-01 Gestionar cambios</t>
  </si>
  <si>
    <t>Se realizó el contrato para realizar los mantenimientos (Bolsa de recursos tecnológicos).</t>
  </si>
  <si>
    <t>Informes de ejecución</t>
  </si>
  <si>
    <t>Contrato Bolsa de recursos tecnológicos</t>
  </si>
  <si>
    <t>Se tienen los contratos de Nube y Proveedor de canal de datos</t>
  </si>
  <si>
    <t>Contrato</t>
  </si>
  <si>
    <t>Se realiza el monitoreo y se reportan los casos cuando se presentan.</t>
  </si>
  <si>
    <t>Informes de monitoreo</t>
  </si>
  <si>
    <t>Se cuenta con los contratos respectivos para los compenetes relacionados.</t>
  </si>
  <si>
    <t>Contrato Firewall</t>
  </si>
  <si>
    <t xml:space="preserve"> 1. Seguimiento en las reuniones de seguimiento y monitoreo (alta dirección)
 2. Actualización del cuadro de mando de indicadores</t>
  </si>
  <si>
    <t xml:space="preserve"> 1. Reporte de ejecución presupuestal 
2. Actas de seguimiento en las reuniones de seguimiento y monitoreo (alta dirección)</t>
  </si>
  <si>
    <t xml:space="preserve">  1. Presentaciones de seguimiento a los proyectos de inversión
 2. Actualización del cuadro de mando de indicadores</t>
  </si>
  <si>
    <t>La OAP realizó alertas periódicas a los responsables de las acciones vencidas y próximas al vencimiento con el fin de evitar su incumplimiento.</t>
  </si>
  <si>
    <t>La Oficina de Sistemas realizo backup periódicos al servidor donde se almacena el aplicativo CPM. Así mismo, se esta trabajando en la construcción de un nuevo aplicativo que garantice mayores características de seguridad y confiabilidad</t>
  </si>
  <si>
    <t>al 1ro de enero se realizó la actualización del mapa de riesgos de la Entidad donde se revisaron con todas las áreas los riesgos y controles existentes. Asi mismo se adelantaron jornadas de actualizacion de documentos en el sistema de gestión por todos los procesos, actividad que lideró la OAP</t>
  </si>
  <si>
    <t>" 1. La OAP publica en su pagina web la información que genera, en concordancia con los criterios establecidos en la normatividad, en especial en lo relacionado con la Ley de Transparencia (Ley 1712 de 2014.) Así mismo se invita a la ciudadanía a participar en la construcción de los planes, con énfasis en el Plan Anticorrupción y de Atención al Ciudadano.
2. La OAP realiza seguimiento al plan de contratación en reuniones de seguimiento y monitoreo, asi como las sesiones del comite de contratación de la Entidad.</t>
  </si>
  <si>
    <t xml:space="preserve">Recorte en la asignación presupuestal de la Entidad. </t>
  </si>
  <si>
    <t>Decreto de reducción # 160 del 30 de abril por constituir reservas en la vigencia 2020. (7838-SAI y 7877-OAJ)</t>
  </si>
  <si>
    <t xml:space="preserve">  1. La OAP realizó en el periodo de estudio el seguimiento de las metas identificadas en los proyectos de inversión reportados en el SEGPLAN de manera trimestral, así mismo se realiza seguimiento a  los indicadores de cumplimiento de gestión el cual es publicado trimestralmente en la pagina de la Entidad</t>
  </si>
  <si>
    <t xml:space="preserve">  1. La OAP realiza el seguimiento periódico a de las metas definidas para los proyectos de inversión reportados en el SEGPLAN y a los indicadores del cuadro de mando. 
  2. Este seguimiento, incluyendo el análisis de la ejecución de sus metas, se socializa en las reuniones de seguimiento, donde la Alta Dirección adopta decisiones para garantizar el cumplimiento de las mismas</t>
  </si>
  <si>
    <t>Este riesgo pertenece a la Subdirección de Registro Inmobiliario</t>
  </si>
  <si>
    <t>Diseño de las publicaciones realizadas, solicitud de realización de la linea gráfica del informe trimestral.</t>
  </si>
  <si>
    <t>Correos con el formato de envio a la of de comunicaciones, solicitud y envio de encuestas.</t>
  </si>
  <si>
    <t>A partir del mes de marzo el área responsable del formato de publicaciones será la oficina asesora de comunicaciones.</t>
  </si>
  <si>
    <t>Correo electronico y los oficios de las salidas a comunicaciones</t>
  </si>
  <si>
    <t xml:space="preserve">Las actas de reuniones </t>
  </si>
  <si>
    <t>Actas de reuniones</t>
  </si>
  <si>
    <t>Se esta adelantando acta de reunión para creación de instructivos en el visor MIPG para disminuir el riesgo</t>
  </si>
  <si>
    <t>Instructivos MIPG</t>
  </si>
  <si>
    <t>Se encuentra en en trámite</t>
  </si>
  <si>
    <t>Acta e Instructivos</t>
  </si>
  <si>
    <t>Entrega solicitud de información a través de Orfeo y se recalca el uso de utilizar la información de la página web del observatorio</t>
  </si>
  <si>
    <t>Orfeo y Página web Observatorio datos e indicadores Espacio Público</t>
  </si>
  <si>
    <t>Página Web</t>
  </si>
  <si>
    <t xml:space="preserve">Permanentemente se estan actualizando los controles en el SIDEP y hay personal para incorporación en el SIGDEP </t>
  </si>
  <si>
    <t xml:space="preserve">SIDEP - Reporte de actualizaciòn y revisiòn de controles de calidad </t>
  </si>
  <si>
    <t>Reportes mensuales</t>
  </si>
  <si>
    <t xml:space="preserve">Se reporta una informaciòn relacionada por la SDP y algunas curadurìas urbanas, la cual se clasifica y se guarda el reporte </t>
  </si>
  <si>
    <t>Matriz de seguimiento reporte curadurìas urbanas</t>
  </si>
  <si>
    <t>Reporte mensual</t>
  </si>
  <si>
    <t xml:space="preserve">Cuando se evidencia incunplimiento se oficia a la alcaldia local de las entregas de cesiòn, se envia internamente para adelantar procesos de restitución cuando el espacio esta recibid y con el àrea ju`ridica se inicia las acciones populares </t>
  </si>
  <si>
    <t>Oficios de traslado Alcaldias Locales, SDP, internamente SAI y Juridica</t>
  </si>
  <si>
    <t>Reporete mensual</t>
  </si>
  <si>
    <t>Se hace la solicitud de investigaciòn por parte de las àreas misionales notificadas</t>
  </si>
  <si>
    <t>Investigaciòn y acciones a tomar</t>
  </si>
  <si>
    <t xml:space="preserve">Se envio circular 001 de 2021 para las entidades del orden distrital por parte de la SRI, SAI y la direcciòn </t>
  </si>
  <si>
    <t>Circular 001 de 2021</t>
  </si>
  <si>
    <t>Hasta hace poco se arrancò la circular</t>
  </si>
  <si>
    <t>Se responden las solicitudes enviadas por cada de las personas que solicitan el ingreso al aplicativo SIDEP 2.0  los cuales se encuentran en el manual del SIDEP 2.0</t>
  </si>
  <si>
    <t>Se responden las solicitudes enviadas por cada de las personas o entidades que solicitan el ingreso al aplicativo SIDEP 2.0  los cuales se encuentran en el manual del SIDEP 2.1</t>
  </si>
  <si>
    <t>Hemos trabajado en la implementación de pantallas digitales en paraderos de la ciudad, enmarcado en la licitación con EUCOL, lo que generará visibilidad para la entidad, y aporta a los logros de ciudad de "Una Bogotá Inteligente". Así mismo, le ofrece a la ciudadanía, paradderos de buses modeernos, inteligentes, incluyentes y con acceso a personas con limitación.
Avanzamos en la campaña sombrilla Un lugar como el hogar, cuyo propósito es contarle a la ciudadanía, por medio de estrategias pedagógicas y de cultura ciudadana, que el espacio público de Bogotá es para su uso, goce y disfrute y que hay que cuidarlo y respetarlo como lo haría si fuera su casa.
Hemos posicionado la entidad y su gestión en lo corrido de 2021, con divulgación en medios de manera free press (sin pagar).</t>
  </si>
  <si>
    <t>Acciones de Mejora ITA   Seguimiento web 2021                                       Plan Estrategico de Comunicaciones</t>
  </si>
  <si>
    <t xml:space="preserve"> Por medio, de Memorando radicado el 16 de marzo de 2021, fue socializado el Protocolo de funcionamiento del área de Comunicaciones, que incluye la creación de un Comité Editorial, que empezó a funcionar el 19 de marzo de 2021, a las 8:00 a.m.; y desde entonces, se lleva a cabo cada viernes a las 8:00 a.m. de manera semipresencial, con representantes de todas las áreas de la entidad. </t>
  </si>
  <si>
    <t>NA</t>
  </si>
  <si>
    <t xml:space="preserve">Cambio de las contraseñas de las redes sociales de la entidad 1 vez por trimestre, siguiendo las recomendaciones de las mismas para que sean más seguras. </t>
  </si>
  <si>
    <t xml:space="preserve">Las contraseñas se cambian en cada red social con conocimiento del community manager o administradores de redes sociales y el líder de comunicaciones. </t>
  </si>
  <si>
    <t xml:space="preserve">Manual para el Manejo de la Crisis Comunicacional </t>
  </si>
  <si>
    <t>se realizó el seguimisento aleatorio de procesos judiciales por apoderado.</t>
  </si>
  <si>
    <t>actas de reunión con apoderados para adelantar el seguimiento de los procesos judiciales a cargo</t>
  </si>
  <si>
    <t>1.SEGUIMIENTO ALEATORIO PROCESOS</t>
  </si>
  <si>
    <t>Se realizó mesa de trabajo de seguimiento al PAA</t>
  </si>
  <si>
    <t>acta mesa de trabajo</t>
  </si>
  <si>
    <t>2. SEGUIMIENTO PAA</t>
  </si>
  <si>
    <t>Se revisaron las listas de chequeo, se modificó la correspondiente a contratos de prestación de servicios -persona natural.</t>
  </si>
  <si>
    <t>Remisión lista de chequeo actualizada a la OAP</t>
  </si>
  <si>
    <t>3. ACTUALIZACION LISTA DE CHEQUEO</t>
  </si>
  <si>
    <t>Se realiza el seguimiento al plan de contratación, y se adelantó la  revisión de los documentos precontractuales y contractuales remitidos a la oficina</t>
  </si>
  <si>
    <t>se pueden revisar las carpetas contractuales en el archivo de la Entidad y en la plataforma transaccional SECOP II (https://www.colombiacompra.gov.co/secop-ii)</t>
  </si>
  <si>
    <t>https://www.colombiacompra.gov.co/secop-ii</t>
  </si>
  <si>
    <t>Se adelantó la revisaón de las listas de chequeo para la contratación.</t>
  </si>
  <si>
    <t>4. ACTUALIZACION LISTA DE CHEQUEO</t>
  </si>
  <si>
    <t>Se emitió  memorando sobre temas relacionados con el  Manual de supervisión y interventoría (publicacion docuementos en SECOP)</t>
  </si>
  <si>
    <t>Memorando sobre publicacion de documentos en SECP</t>
  </si>
  <si>
    <t>5. Memorando publicaciones en SECOP</t>
  </si>
  <si>
    <t>no</t>
  </si>
  <si>
    <t>Se emitió memorando dirigido a supervisores, entre otros, sobre acta de cierre de expediente contractual</t>
  </si>
  <si>
    <t>memorando sobre acta de cierre expediente contractual</t>
  </si>
  <si>
    <t>6. Memorando acta de cierre</t>
  </si>
  <si>
    <t>Esta actividad tiene seguimiento semestral, se reportará en el proximo seguimiento</t>
  </si>
  <si>
    <t>Se adelantó la gestión contractual a través de la plataforma SECOP II</t>
  </si>
  <si>
    <t>se pueden revisar las carpetas contractuales en la plataforma transaccional SECOP II (https://www.colombiacompra.gov.co/secop-ii)</t>
  </si>
  <si>
    <t>Se diseñaron piezas comunicativas del  Plan anticorrupción 2021</t>
  </si>
  <si>
    <t>Remision piezas comunicativas a la oficina de comunicaciones</t>
  </si>
  <si>
    <t>7. PLAN ANTICORRUPCION</t>
  </si>
  <si>
    <t xml:space="preserve">Actas de la reunión de seguimiento y monitoreo donde se han generado alertas a los ordenadores del gasto, con el fin de evitar superar el porcentaje de  constutucion de reservas que puede ocacionar el castigo presupuestal. </t>
  </si>
  <si>
    <r>
      <rPr>
        <b/>
        <sz val="10"/>
        <rFont val="Arial Narrow"/>
        <family val="2"/>
      </rPr>
      <t>Seguimiento presupuestal</t>
    </r>
    <r>
      <rPr>
        <sz val="10"/>
        <rFont val="Arial Narrow"/>
        <family val="2"/>
      </rPr>
      <t xml:space="preserve"> https://www.dadep.gov.co/transparencia/planeacion/metas-e-indicadores/informe-ejecucion-del-presupuesto-gastos-e-0 
</t>
    </r>
    <r>
      <rPr>
        <b/>
        <sz val="10"/>
        <rFont val="Arial Narrow"/>
        <family val="2"/>
      </rPr>
      <t>Actas reuniones de seguimiento y monitoreo</t>
    </r>
    <r>
      <rPr>
        <sz val="10"/>
        <rFont val="Arial Narrow"/>
        <family val="2"/>
      </rPr>
      <t xml:space="preserve">
Z:\RIESGOS\2021 - 1er cuatrimestre\PLANEACION\DERiesgo1</t>
    </r>
  </si>
  <si>
    <r>
      <rPr>
        <b/>
        <sz val="10"/>
        <rFont val="Arial Narrow"/>
        <family val="2"/>
      </rPr>
      <t>Seguimiento segplan
corte 31-03-2021</t>
    </r>
    <r>
      <rPr>
        <sz val="10"/>
        <rFont val="Arial Narrow"/>
        <family val="2"/>
      </rPr>
      <t xml:space="preserve">
Carpeta publica
</t>
    </r>
    <r>
      <rPr>
        <b/>
        <sz val="10"/>
        <rFont val="Arial Narrow"/>
        <family val="2"/>
      </rPr>
      <t>Actas reuniones de seguimiento y monitoreo</t>
    </r>
    <r>
      <rPr>
        <sz val="10"/>
        <rFont val="Arial Narrow"/>
        <family val="2"/>
      </rPr>
      <t xml:space="preserve">
Z:\RIESGOS\2021 - 1er cuatrimestre\PLANEACION\DERiesgo2</t>
    </r>
  </si>
  <si>
    <r>
      <rPr>
        <b/>
        <sz val="10"/>
        <rFont val="Arial Narrow"/>
        <family val="2"/>
      </rPr>
      <t xml:space="preserve"> Informe de ejecución del presupuesto
</t>
    </r>
    <r>
      <rPr>
        <sz val="10"/>
        <rFont val="Arial Narrow"/>
        <family val="2"/>
      </rPr>
      <t xml:space="preserve">https://www.dadep.gov.co/sites/default/files/planeacion/informe_de_ejecucion_del_presupuesto_de_gastos_e_inversiones_-_segundo_trimestre.pdf
</t>
    </r>
    <r>
      <rPr>
        <b/>
        <sz val="10"/>
        <rFont val="Arial Narrow"/>
        <family val="2"/>
      </rPr>
      <t xml:space="preserve"> Seguimiento al plan anual de adquisiciones </t>
    </r>
    <r>
      <rPr>
        <sz val="10"/>
        <rFont val="Arial Narrow"/>
        <family val="2"/>
      </rPr>
      <t xml:space="preserve">
Actas reuniones de Seguimiento y Monitoreo.
Z:\RIESGOS\2021 - 1er cuatrimestre\PLANEACION\DERiesgo4
</t>
    </r>
    <r>
      <rPr>
        <b/>
        <sz val="10"/>
        <rFont val="Arial Narrow"/>
        <family val="2"/>
      </rPr>
      <t xml:space="preserve"> Sección de transparencia y acceso  a la información en la pagina web
</t>
    </r>
    <r>
      <rPr>
        <sz val="10"/>
        <rFont val="Arial Narrow"/>
        <family val="2"/>
      </rPr>
      <t>https://www.dadep.gov.co/trasparencia-y-acceso-informacion-publica</t>
    </r>
  </si>
  <si>
    <t xml:space="preserve">Carpeta publica Carpeta publica Z:\RIESGOS\2021 - 1er cuatrimestre\PLANEACION\VMRiesgo3
1.  Evidencias de reunion aplicativo CPM V.2 
2. Procedimiento Backups Oficina de Sistemas
</t>
  </si>
  <si>
    <t>Carpeta publica Carpeta publica Z:\RIESGOS\2021 - 1er cuatrimestre\PLANEACION\VMRiesgo2
1.  Listado maestro de documentos
2. mapa de riesgos actualizado 01/01/2021 https://www.dadep.gov.co/transparencia/sistema-integrado-de-gestion/gestion-riesgos</t>
  </si>
  <si>
    <t>Carpeta publica Z:\RIESGOS\2021 - 1er cuatrimestre\PLANEACION\VMRiesgo1
Correos electronicos con alertas
alerta seguimiento y monitoreo</t>
  </si>
  <si>
    <r>
      <rPr>
        <b/>
        <sz val="10"/>
        <rFont val="Arial Narrow"/>
        <family val="2"/>
      </rPr>
      <t>Cuadro de mando indicadores</t>
    </r>
    <r>
      <rPr>
        <sz val="10"/>
        <rFont val="Arial Narrow"/>
        <family val="2"/>
      </rPr>
      <t xml:space="preserve">
https://www.dadep.gov.co/transparencia/sistema-integrado-de-gestion/indicadores-gestion
</t>
    </r>
    <r>
      <rPr>
        <b/>
        <sz val="10"/>
        <rFont val="Arial Narrow"/>
        <family val="2"/>
      </rPr>
      <t xml:space="preserve">Seguimiento proyectos de inversión PMR
</t>
    </r>
    <r>
      <rPr>
        <sz val="10"/>
        <rFont val="Arial Narrow"/>
        <family val="2"/>
      </rPr>
      <t>https://www.dadep.gov.co/transparencia/planeacion/metas-objetivos-indicadores</t>
    </r>
  </si>
  <si>
    <t>Acciones de Mejora ITA 
Seguimiento web 2021</t>
  </si>
  <si>
    <t xml:space="preserve">   1, La Oficina Asesora de Planeación - OAP realiza el seguimiento periódico a la ejecución presupuestal. De manera trimestral y aplicando el principio de transparencia, se publica en la página web y se socializa con la alta dirección donde se generan alertas y correctivos</t>
  </si>
  <si>
    <t>Daño, perdida o alteración de la información y de los sistemas LYMAY, SISCO, SAE-SAI, PREDIS, PAC, OPGET, SISCO.</t>
  </si>
  <si>
    <t>Factores internos o externos como falencias en  la aplicación de las políticas de gestión de la información, pueden ocasionar el daño, perdida y manipulación de la información y de los sistemas LYMAY, SISCO, SAE-SAI, PREDIS, PAC, OPGET, SISCO.</t>
  </si>
  <si>
    <t>Información del LYMAY, SISCO, SAE-SAI, PREDIS, PAC, OPGET, SISCO.</t>
  </si>
  <si>
    <t>1. Inadecuado manejo de la información del LYMAY, SISCO, SAE-SAI, PREDIS, PAC, OPGET, SISCO.
2. Desconocimiento de políticas de seguridad
digital.
3. Desconocimiento de  las políticas de control de acceso y de sus instructivos y manuales de uso del LYMAY, SISCO, SAE-SAI, PREDIS, PAC, OPGET, SISCO.</t>
  </si>
  <si>
    <t>1. Manejo de roles y perfiles del LYMAY, SISCO, SAE-SAI, PREDIS, PAC, OPGET, SISCO.
2. Manual o Instructivos de usuario del LYMAY, SISCO, SAE-SAI, PREDIS, PAC, OPGE y SISCO.
3. Backus de los sistemas de información realizados por la Oficina de Sistemas.</t>
  </si>
  <si>
    <t>1. Solicitar la actualización de roles y perfiles si se requiere (al presentar rotación de personal) para los aplicativos del proceso de Gestión de Recursos.</t>
  </si>
  <si>
    <t>1. Correo electrónico con la solicitud</t>
  </si>
  <si>
    <t xml:space="preserve"> - Solicitar a la Oficina de Sistemas la restauración de la información dañada, perdida o alterada mediante los Backup.
 - Informar mediante memorando al área de Control Disciplinario el evento presentado.</t>
  </si>
  <si>
    <t>Riesgo retirado del mapa por solicitud del área. El control de este se desarrolla desde la Oficina de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</si>
</sst>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b/>
      <sz val="12"/>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sz val="12"/>
      <color theme="1"/>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sz val="10"/>
      <color rgb="FFFF0000"/>
      <name val="Museo Sans 300"/>
      <family val="3"/>
    </font>
    <font>
      <sz val="9"/>
      <color indexed="81"/>
      <name val="Tahoma"/>
      <family val="2"/>
    </font>
    <font>
      <b/>
      <sz val="9"/>
      <color indexed="81"/>
      <name val="Tahoma"/>
      <family val="2"/>
    </font>
    <font>
      <b/>
      <sz val="11"/>
      <color theme="1"/>
      <name val="Museo Sans 500"/>
      <family val="3"/>
    </font>
    <font>
      <b/>
      <sz val="11"/>
      <name val="Museo Sans 500"/>
      <family val="3"/>
    </font>
    <font>
      <sz val="11"/>
      <color theme="1"/>
      <name val="Museo Sans 500"/>
      <family val="3"/>
    </font>
    <font>
      <sz val="14"/>
      <color theme="1"/>
      <name val="Museo Sans 500"/>
      <family val="3"/>
    </font>
    <font>
      <b/>
      <sz val="10"/>
      <color theme="1"/>
      <name val="Museo Sans 500"/>
      <family val="3"/>
    </font>
    <font>
      <b/>
      <sz val="10"/>
      <name val="Museo Sans 500"/>
      <family val="3"/>
    </font>
    <font>
      <b/>
      <sz val="12"/>
      <color theme="0"/>
      <name val="Museo Sans 500"/>
      <family val="3"/>
    </font>
    <font>
      <b/>
      <sz val="9"/>
      <name val="Museo Sans 500"/>
      <family val="3"/>
    </font>
    <font>
      <sz val="10"/>
      <name val="Museo Sans 500"/>
      <family val="3"/>
    </font>
    <font>
      <b/>
      <sz val="12"/>
      <color theme="1"/>
      <name val="Museo Sans 500"/>
      <family val="3"/>
    </font>
    <font>
      <sz val="10"/>
      <color rgb="FF222222"/>
      <name val="Museo Sans 300"/>
      <family val="3"/>
    </font>
    <font>
      <b/>
      <sz val="12"/>
      <color theme="0"/>
      <name val="Museo Sans Condensed"/>
    </font>
    <font>
      <sz val="11"/>
      <color theme="0"/>
      <name val="Museo Sans Condensed"/>
    </font>
    <font>
      <sz val="11"/>
      <name val="Leelawadee UI"/>
      <family val="2"/>
    </font>
    <font>
      <sz val="10"/>
      <name val="Arial Narrow"/>
      <family val="2"/>
    </font>
    <font>
      <sz val="10"/>
      <color theme="1"/>
      <name val="Arial Narrow"/>
      <family val="2"/>
    </font>
    <font>
      <b/>
      <sz val="10"/>
      <color theme="1"/>
      <name val="Arial Narrow"/>
      <family val="2"/>
    </font>
    <font>
      <sz val="11"/>
      <name val="Arial Narrow"/>
      <family val="2"/>
    </font>
    <font>
      <u/>
      <sz val="11"/>
      <color theme="10"/>
      <name val="Calibri"/>
      <family val="2"/>
      <scheme val="minor"/>
    </font>
    <font>
      <b/>
      <sz val="10"/>
      <name val="Arial Narrow"/>
      <family val="2"/>
    </font>
    <font>
      <u/>
      <sz val="10"/>
      <color theme="10"/>
      <name val="Arial Narrow"/>
      <family val="2"/>
    </font>
  </fonts>
  <fills count="46">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rgb="FF00B0F0"/>
        <bgColor indexed="9"/>
      </patternFill>
    </fill>
    <fill>
      <patternFill patternType="solid">
        <fgColor theme="9" tint="-0.249977111117893"/>
        <bgColor indexed="64"/>
      </patternFill>
    </fill>
    <fill>
      <patternFill patternType="solid">
        <fgColor rgb="FF39B54A"/>
        <bgColor indexed="64"/>
      </patternFill>
    </fill>
    <fill>
      <patternFill patternType="solid">
        <fgColor rgb="FFFF3300"/>
        <bgColor indexed="64"/>
      </patternFill>
    </fill>
    <fill>
      <patternFill patternType="solid">
        <fgColor rgb="FFFF9933"/>
        <bgColor indexed="64"/>
      </patternFill>
    </fill>
    <fill>
      <patternFill patternType="solid">
        <fgColor rgb="FF990000"/>
        <bgColor indexed="64"/>
      </patternFill>
    </fill>
    <fill>
      <patternFill patternType="solid">
        <fgColor rgb="FFCC0000"/>
        <bgColor indexed="64"/>
      </patternFill>
    </fill>
    <fill>
      <patternFill patternType="solid">
        <fgColor rgb="FFFFD03B"/>
        <bgColor indexed="64"/>
      </patternFill>
    </fill>
    <fill>
      <patternFill patternType="solid">
        <fgColor rgb="FF990099"/>
        <bgColor indexed="64"/>
      </patternFill>
    </fill>
    <fill>
      <patternFill patternType="solid">
        <fgColor rgb="FF6600CC"/>
        <bgColor indexed="9"/>
      </patternFill>
    </fill>
    <fill>
      <patternFill patternType="solid">
        <fgColor rgb="FF60497A"/>
        <bgColor indexed="9"/>
      </patternFill>
    </fill>
    <fill>
      <patternFill patternType="solid">
        <fgColor rgb="FF00B0F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indexed="64"/>
      </right>
      <top/>
      <bottom/>
      <diagonal/>
    </border>
    <border>
      <left style="medium">
        <color theme="0"/>
      </left>
      <right style="thin">
        <color indexed="64"/>
      </right>
      <top style="double">
        <color auto="1"/>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s>
  <cellStyleXfs count="5">
    <xf numFmtId="0" fontId="0" fillId="0" borderId="0"/>
    <xf numFmtId="0" fontId="4" fillId="0" borderId="0"/>
    <xf numFmtId="0" fontId="35" fillId="38" borderId="57" applyNumberFormat="0" applyAlignment="0" applyProtection="0"/>
    <xf numFmtId="0" fontId="37" fillId="0" borderId="0"/>
    <xf numFmtId="0" fontId="68" fillId="0" borderId="0" applyNumberFormat="0" applyFill="0" applyBorder="0" applyAlignment="0" applyProtection="0"/>
  </cellStyleXfs>
  <cellXfs count="512">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3"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8" fillId="7" borderId="1" xfId="0" applyFont="1" applyFill="1" applyBorder="1" applyAlignment="1">
      <alignment horizontal="center" vertical="center" wrapText="1"/>
    </xf>
    <xf numFmtId="0" fontId="17" fillId="14" borderId="1" xfId="0" applyFont="1" applyFill="1" applyBorder="1" applyAlignment="1">
      <alignment horizontal="justify" vertical="center" wrapText="1"/>
    </xf>
    <xf numFmtId="0" fontId="23"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4" fillId="0" borderId="36" xfId="0" applyFont="1" applyBorder="1" applyAlignment="1">
      <alignment horizontal="justify" vertical="center" wrapText="1"/>
    </xf>
    <xf numFmtId="0" fontId="17"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9" fillId="0" borderId="38" xfId="0" applyFont="1" applyBorder="1" applyAlignment="1">
      <alignment vertical="center" wrapText="1"/>
    </xf>
    <xf numFmtId="0" fontId="17" fillId="0" borderId="36" xfId="0" applyFont="1" applyFill="1" applyBorder="1" applyAlignment="1">
      <alignment horizontal="justify" vertical="center" wrapText="1"/>
    </xf>
    <xf numFmtId="0" fontId="17" fillId="0" borderId="38" xfId="0" applyFont="1" applyBorder="1" applyAlignment="1">
      <alignment horizontal="justify" vertical="center" wrapText="1"/>
    </xf>
    <xf numFmtId="0" fontId="24" fillId="0" borderId="36" xfId="0" applyFont="1" applyFill="1" applyBorder="1" applyAlignment="1">
      <alignment horizontal="justify" vertical="center" wrapText="1"/>
    </xf>
    <xf numFmtId="0" fontId="9" fillId="0" borderId="36" xfId="0" applyFont="1" applyBorder="1" applyAlignment="1">
      <alignment vertical="center" wrapText="1"/>
    </xf>
    <xf numFmtId="0" fontId="20" fillId="17" borderId="33"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17" fillId="19" borderId="40"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5" borderId="41"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17" fillId="19" borderId="5"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17" fillId="19" borderId="0" xfId="0" applyFont="1" applyFill="1" applyAlignment="1">
      <alignment horizontal="center" vertical="center" wrapText="1"/>
    </xf>
    <xf numFmtId="0" fontId="17" fillId="19" borderId="4" xfId="0" applyFont="1" applyFill="1" applyBorder="1" applyAlignment="1">
      <alignment horizontal="center" vertical="center" wrapText="1"/>
    </xf>
    <xf numFmtId="0" fontId="17" fillId="15" borderId="0" xfId="0" applyFont="1" applyFill="1" applyAlignment="1">
      <alignment horizontal="center" vertical="center" wrapText="1"/>
    </xf>
    <xf numFmtId="0" fontId="25" fillId="10" borderId="4"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17" fillId="4" borderId="47" xfId="0" applyFont="1" applyFill="1" applyBorder="1" applyAlignment="1">
      <alignment horizontal="justify" vertical="center" wrapText="1"/>
    </xf>
    <xf numFmtId="0" fontId="14" fillId="5" borderId="45"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9" fillId="0" borderId="0" xfId="0" applyFont="1" applyAlignment="1"/>
    <xf numFmtId="0" fontId="24" fillId="0" borderId="1" xfId="0" applyFont="1" applyFill="1" applyBorder="1" applyAlignment="1">
      <alignment horizontal="left" vertical="center" wrapText="1"/>
    </xf>
    <xf numFmtId="0" fontId="24" fillId="0" borderId="5" xfId="0" applyFont="1" applyFill="1" applyBorder="1" applyAlignment="1">
      <alignment horizontal="center" vertical="center" textRotation="90"/>
    </xf>
    <xf numFmtId="49" fontId="24" fillId="0" borderId="5" xfId="0" applyNumberFormat="1" applyFont="1" applyBorder="1" applyAlignment="1">
      <alignment horizontal="center" vertical="center" wrapText="1"/>
    </xf>
    <xf numFmtId="0" fontId="24" fillId="0" borderId="1" xfId="0" applyFont="1" applyFill="1" applyBorder="1" applyAlignment="1">
      <alignment horizontal="center" vertical="center" textRotation="90"/>
    </xf>
    <xf numFmtId="49" fontId="24" fillId="0" borderId="1" xfId="0" applyNumberFormat="1" applyFont="1" applyFill="1" applyBorder="1" applyAlignment="1">
      <alignment horizontal="left" vertical="center" wrapText="1"/>
    </xf>
    <xf numFmtId="0" fontId="24" fillId="0" borderId="1" xfId="0" applyFont="1" applyBorder="1" applyAlignment="1">
      <alignment horizontal="center" vertical="center" wrapText="1"/>
    </xf>
    <xf numFmtId="49" fontId="24" fillId="0" borderId="1" xfId="0" applyNumberFormat="1" applyFont="1" applyFill="1" applyBorder="1" applyAlignment="1">
      <alignment vertical="center" wrapText="1"/>
    </xf>
    <xf numFmtId="0" fontId="24" fillId="0" borderId="1" xfId="0" applyFont="1" applyFill="1" applyBorder="1" applyAlignment="1">
      <alignment horizontal="justify" vertical="center" wrapText="1"/>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30" fillId="0" borderId="1" xfId="0" applyFont="1" applyFill="1" applyBorder="1" applyAlignment="1">
      <alignment horizontal="center" vertical="center" textRotation="90" wrapText="1"/>
    </xf>
    <xf numFmtId="0" fontId="10" fillId="0" borderId="0" xfId="0" applyFont="1" applyAlignment="1">
      <alignment vertical="center"/>
    </xf>
    <xf numFmtId="0" fontId="31" fillId="3" borderId="5"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10" fillId="0" borderId="0" xfId="0" applyFont="1"/>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49" fontId="24" fillId="0" borderId="1" xfId="0" applyNumberFormat="1" applyFont="1" applyBorder="1" applyAlignment="1">
      <alignment vertical="center" wrapText="1"/>
    </xf>
    <xf numFmtId="49" fontId="24" fillId="0" borderId="1" xfId="0" applyNumberFormat="1" applyFont="1" applyBorder="1" applyAlignment="1">
      <alignment horizontal="left" vertical="center" wrapText="1"/>
    </xf>
    <xf numFmtId="0" fontId="30" fillId="0" borderId="0" xfId="0" applyFont="1" applyAlignment="1">
      <alignment vertical="center"/>
    </xf>
    <xf numFmtId="49" fontId="9" fillId="0" borderId="1" xfId="0" applyNumberFormat="1" applyFont="1" applyBorder="1" applyAlignment="1">
      <alignment horizontal="left" vertical="center" wrapText="1"/>
    </xf>
    <xf numFmtId="14" fontId="24" fillId="0" borderId="1" xfId="0" applyNumberFormat="1" applyFont="1" applyBorder="1" applyAlignment="1">
      <alignment horizontal="center" vertical="center" wrapText="1"/>
    </xf>
    <xf numFmtId="0" fontId="30" fillId="18" borderId="12" xfId="0" applyFont="1" applyFill="1" applyBorder="1" applyAlignment="1">
      <alignment horizontal="center" vertical="center" wrapText="1"/>
    </xf>
    <xf numFmtId="0" fontId="30"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6" fillId="39" borderId="1" xfId="0" applyFont="1" applyFill="1" applyBorder="1" applyAlignment="1">
      <alignment horizontal="center" vertical="center" wrapText="1"/>
    </xf>
    <xf numFmtId="0" fontId="38"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24" fillId="0" borderId="14" xfId="0" applyFont="1" applyFill="1" applyBorder="1" applyAlignment="1">
      <alignment horizontal="center" vertical="center" textRotation="90"/>
    </xf>
    <xf numFmtId="0" fontId="24" fillId="0" borderId="17" xfId="0" applyFont="1" applyFill="1" applyBorder="1" applyAlignment="1">
      <alignment horizontal="center" vertical="center" textRotation="90"/>
    </xf>
    <xf numFmtId="0" fontId="13"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9" fillId="0" borderId="0" xfId="0" applyFont="1" applyFill="1" applyAlignment="1">
      <alignment horizontal="center" vertical="center" wrapText="1"/>
    </xf>
    <xf numFmtId="0" fontId="26"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23"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lignment horizontal="center" vertical="center" wrapText="1"/>
    </xf>
    <xf numFmtId="14" fontId="40" fillId="14" borderId="1" xfId="0"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4" borderId="15" xfId="0" applyFont="1" applyFill="1" applyBorder="1" applyAlignment="1">
      <alignment horizontal="center" vertical="center" wrapText="1"/>
    </xf>
    <xf numFmtId="14" fontId="40" fillId="4" borderId="15" xfId="0" applyNumberFormat="1" applyFont="1" applyFill="1" applyBorder="1" applyAlignment="1">
      <alignment horizontal="center" vertical="center" wrapText="1"/>
    </xf>
    <xf numFmtId="0" fontId="41" fillId="42" borderId="5" xfId="0" applyFont="1" applyFill="1" applyBorder="1" applyAlignment="1">
      <alignment horizontal="center" vertical="center" wrapText="1"/>
    </xf>
    <xf numFmtId="0" fontId="41" fillId="42" borderId="24" xfId="0" applyFont="1" applyFill="1" applyBorder="1" applyAlignment="1">
      <alignment horizontal="center" vertical="center" wrapText="1"/>
    </xf>
    <xf numFmtId="0" fontId="41" fillId="42" borderId="17" xfId="0" applyFont="1" applyFill="1" applyBorder="1" applyAlignment="1">
      <alignment horizontal="center" vertical="center" wrapText="1"/>
    </xf>
    <xf numFmtId="0" fontId="41" fillId="43" borderId="1" xfId="0" applyFont="1" applyFill="1" applyBorder="1" applyAlignment="1">
      <alignment horizontal="center" vertical="center" wrapText="1"/>
    </xf>
    <xf numFmtId="0" fontId="40" fillId="43" borderId="1" xfId="0" applyFont="1" applyFill="1" applyBorder="1" applyAlignment="1">
      <alignment horizontal="center" vertical="center" wrapText="1"/>
    </xf>
    <xf numFmtId="0" fontId="40" fillId="43" borderId="2" xfId="0" applyFont="1" applyFill="1" applyBorder="1" applyAlignment="1">
      <alignment horizontal="center" vertical="center" wrapText="1"/>
    </xf>
    <xf numFmtId="0" fontId="41" fillId="36" borderId="1" xfId="0" applyFont="1" applyFill="1" applyBorder="1" applyAlignment="1">
      <alignment horizontal="center" vertical="center" wrapText="1"/>
    </xf>
    <xf numFmtId="0" fontId="40" fillId="36" borderId="1" xfId="0" applyFont="1" applyFill="1" applyBorder="1" applyAlignment="1">
      <alignment horizontal="center" vertical="center" wrapText="1"/>
    </xf>
    <xf numFmtId="0" fontId="40" fillId="36" borderId="2" xfId="0" applyFont="1" applyFill="1" applyBorder="1" applyAlignment="1">
      <alignment horizontal="center" vertical="center" wrapText="1"/>
    </xf>
    <xf numFmtId="0" fontId="46" fillId="7" borderId="0" xfId="0" applyFont="1" applyFill="1" applyAlignment="1">
      <alignment wrapText="1"/>
    </xf>
    <xf numFmtId="0" fontId="9" fillId="0" borderId="1" xfId="0" applyFont="1" applyBorder="1" applyAlignment="1">
      <alignment wrapText="1"/>
    </xf>
    <xf numFmtId="0" fontId="9" fillId="36" borderId="0" xfId="0" applyFont="1" applyFill="1" applyAlignment="1">
      <alignment wrapText="1"/>
    </xf>
    <xf numFmtId="0" fontId="9" fillId="33" borderId="0" xfId="0" applyFont="1" applyFill="1" applyAlignment="1">
      <alignment wrapText="1"/>
    </xf>
    <xf numFmtId="0" fontId="11" fillId="3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2" borderId="0" xfId="0" applyFont="1" applyFill="1" applyAlignment="1">
      <alignment horizontal="center" vertical="center" wrapText="1"/>
    </xf>
    <xf numFmtId="0" fontId="25" fillId="45" borderId="3" xfId="0" applyFont="1" applyFill="1" applyBorder="1" applyAlignment="1">
      <alignment horizontal="center" vertical="center" wrapText="1"/>
    </xf>
    <xf numFmtId="0" fontId="25" fillId="45" borderId="7" xfId="0" applyFont="1" applyFill="1" applyBorder="1" applyAlignment="1">
      <alignment horizontal="center" vertical="center" wrapText="1"/>
    </xf>
    <xf numFmtId="0" fontId="25" fillId="45" borderId="5" xfId="0" applyFont="1" applyFill="1" applyBorder="1" applyAlignment="1">
      <alignment horizontal="center" vertical="center" wrapText="1"/>
    </xf>
    <xf numFmtId="0" fontId="25" fillId="45" borderId="17" xfId="0" applyFont="1" applyFill="1" applyBorder="1" applyAlignment="1">
      <alignment horizontal="center" vertical="center" wrapText="1"/>
    </xf>
    <xf numFmtId="0" fontId="25" fillId="45" borderId="4" xfId="0" applyFont="1" applyFill="1" applyBorder="1" applyAlignment="1">
      <alignment horizontal="center" vertical="center" wrapText="1"/>
    </xf>
    <xf numFmtId="0" fontId="25" fillId="45" borderId="41" xfId="0" applyFont="1" applyFill="1" applyBorder="1" applyAlignment="1">
      <alignment horizontal="center" vertical="center" wrapText="1"/>
    </xf>
    <xf numFmtId="0" fontId="25" fillId="45" borderId="16" xfId="0" applyFont="1" applyFill="1" applyBorder="1" applyAlignment="1">
      <alignment horizontal="center" vertical="center" wrapText="1"/>
    </xf>
    <xf numFmtId="0" fontId="25" fillId="45" borderId="0" xfId="0" applyFont="1" applyFill="1" applyAlignment="1">
      <alignment horizontal="center" vertical="center" wrapText="1"/>
    </xf>
    <xf numFmtId="0" fontId="25" fillId="45" borderId="40" xfId="0" applyFont="1" applyFill="1" applyBorder="1" applyAlignment="1">
      <alignment horizontal="center" vertical="center" wrapText="1"/>
    </xf>
    <xf numFmtId="0" fontId="25" fillId="45" borderId="42"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7" fillId="0" borderId="0" xfId="0" applyFont="1" applyAlignment="1">
      <alignment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30" fillId="18" borderId="12" xfId="0"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4" fillId="0" borderId="5" xfId="0" applyFont="1" applyBorder="1" applyAlignment="1">
      <alignment horizontal="center" vertical="center" textRotation="90"/>
    </xf>
    <xf numFmtId="0" fontId="24" fillId="0" borderId="1" xfId="0" applyFont="1" applyBorder="1" applyAlignment="1">
      <alignment horizontal="center" vertical="center" textRotation="90"/>
    </xf>
    <xf numFmtId="0" fontId="24" fillId="0" borderId="14" xfId="0" applyFont="1" applyBorder="1" applyAlignment="1">
      <alignment horizontal="center" vertical="center" textRotation="90"/>
    </xf>
    <xf numFmtId="0" fontId="24" fillId="0" borderId="17" xfId="0" applyFont="1" applyBorder="1" applyAlignment="1">
      <alignment horizontal="center" vertical="center" textRotation="90"/>
    </xf>
    <xf numFmtId="0" fontId="30" fillId="0" borderId="1" xfId="0" applyFont="1" applyBorder="1" applyAlignment="1">
      <alignment horizontal="center" vertical="center" textRotation="90" wrapText="1"/>
    </xf>
    <xf numFmtId="49" fontId="24" fillId="0" borderId="1" xfId="0" applyNumberFormat="1" applyFont="1" applyBorder="1" applyAlignment="1">
      <alignment horizontal="center" vertical="center" wrapText="1"/>
    </xf>
    <xf numFmtId="0" fontId="12" fillId="3" borderId="1" xfId="0" applyFont="1" applyFill="1" applyBorder="1" applyAlignment="1">
      <alignment horizontal="left" vertical="center" wrapText="1" indent="1"/>
    </xf>
    <xf numFmtId="0" fontId="50" fillId="0" borderId="0" xfId="0" applyFont="1" applyAlignment="1">
      <alignment wrapText="1"/>
    </xf>
    <xf numFmtId="0" fontId="51" fillId="0" borderId="0" xfId="0" applyFont="1" applyAlignment="1">
      <alignment wrapText="1"/>
    </xf>
    <xf numFmtId="0" fontId="52" fillId="0" borderId="0" xfId="0" applyFont="1" applyAlignment="1">
      <alignment wrapText="1"/>
    </xf>
    <xf numFmtId="0" fontId="52" fillId="0" borderId="0" xfId="0" applyFont="1" applyAlignment="1">
      <alignment horizontal="center" vertical="center" wrapText="1"/>
    </xf>
    <xf numFmtId="0" fontId="50" fillId="4" borderId="15" xfId="1" applyFont="1" applyFill="1" applyBorder="1" applyAlignment="1">
      <alignment vertical="center"/>
    </xf>
    <xf numFmtId="0" fontId="50" fillId="4" borderId="15" xfId="1" applyFont="1" applyFill="1" applyBorder="1" applyAlignment="1">
      <alignment horizontal="center" vertical="center" wrapText="1"/>
    </xf>
    <xf numFmtId="0" fontId="51" fillId="4" borderId="15" xfId="1" applyFont="1" applyFill="1" applyBorder="1" applyAlignment="1">
      <alignment horizontal="center" vertical="center" wrapText="1"/>
    </xf>
    <xf numFmtId="0" fontId="50" fillId="0" borderId="0" xfId="0" applyFont="1" applyFill="1"/>
    <xf numFmtId="0" fontId="55" fillId="34" borderId="1" xfId="0" applyFont="1" applyFill="1" applyBorder="1" applyAlignment="1">
      <alignment horizontal="center" vertical="center" wrapText="1"/>
    </xf>
    <xf numFmtId="0" fontId="54" fillId="5" borderId="1" xfId="0" applyFont="1" applyFill="1" applyBorder="1" applyAlignment="1">
      <alignment horizontal="center" vertical="center" textRotation="90"/>
    </xf>
    <xf numFmtId="0" fontId="55" fillId="5" borderId="1" xfId="0" applyFont="1" applyFill="1" applyBorder="1" applyAlignment="1">
      <alignment horizontal="center" vertical="center" textRotation="90" wrapText="1"/>
    </xf>
    <xf numFmtId="0" fontId="58" fillId="34" borderId="23" xfId="3" applyFont="1" applyFill="1" applyBorder="1" applyAlignment="1">
      <alignment horizontal="center" vertical="center" wrapText="1"/>
    </xf>
    <xf numFmtId="0" fontId="58" fillId="34" borderId="3" xfId="3" applyFont="1" applyFill="1" applyBorder="1" applyAlignment="1">
      <alignment horizontal="center" vertical="center" wrapText="1"/>
    </xf>
    <xf numFmtId="0" fontId="55" fillId="34" borderId="3" xfId="3" applyFont="1" applyFill="1" applyBorder="1" applyAlignment="1">
      <alignment horizontal="center" vertical="center" wrapText="1"/>
    </xf>
    <xf numFmtId="0" fontId="58" fillId="34" borderId="22" xfId="3" applyFont="1" applyFill="1" applyBorder="1" applyAlignment="1">
      <alignment horizontal="center" vertical="center" wrapText="1"/>
    </xf>
    <xf numFmtId="0" fontId="54" fillId="5" borderId="2" xfId="0" applyFont="1" applyFill="1" applyBorder="1" applyAlignment="1">
      <alignment horizontal="center" vertical="center" textRotation="90" wrapText="1"/>
    </xf>
    <xf numFmtId="0" fontId="54" fillId="5" borderId="1" xfId="0" applyFont="1" applyFill="1" applyBorder="1" applyAlignment="1">
      <alignment horizontal="center" vertical="center" textRotation="90" wrapText="1"/>
    </xf>
    <xf numFmtId="0" fontId="55" fillId="5" borderId="1" xfId="0" applyFont="1" applyFill="1" applyBorder="1" applyAlignment="1">
      <alignment horizontal="center" vertical="center" wrapText="1"/>
    </xf>
    <xf numFmtId="0" fontId="59" fillId="0" borderId="0" xfId="0" applyFont="1" applyFill="1" applyAlignment="1">
      <alignment vertical="center"/>
    </xf>
    <xf numFmtId="0" fontId="24" fillId="0" borderId="5"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vertical="center" wrapText="1"/>
    </xf>
    <xf numFmtId="0" fontId="24" fillId="0" borderId="1" xfId="0" applyFont="1" applyFill="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justify" vertical="top" wrapText="1"/>
    </xf>
    <xf numFmtId="0" fontId="24" fillId="0" borderId="1" xfId="0" applyFont="1" applyBorder="1" applyAlignment="1">
      <alignment horizontal="center" vertical="center" textRotation="90" wrapText="1"/>
    </xf>
    <xf numFmtId="0" fontId="1" fillId="0" borderId="0" xfId="0" applyFont="1" applyAlignment="1">
      <alignment wrapText="1"/>
    </xf>
    <xf numFmtId="0" fontId="1" fillId="0" borderId="0" xfId="0" applyFont="1" applyFill="1" applyAlignment="1">
      <alignment wrapText="1"/>
    </xf>
    <xf numFmtId="0" fontId="11" fillId="4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4" fillId="0" borderId="0" xfId="0" applyFont="1" applyFill="1" applyAlignment="1">
      <alignment wrapText="1"/>
    </xf>
    <xf numFmtId="0" fontId="0" fillId="0" borderId="0" xfId="0" applyFill="1" applyAlignment="1">
      <alignment wrapText="1"/>
    </xf>
    <xf numFmtId="0" fontId="42"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24" xfId="0" applyFont="1" applyFill="1" applyBorder="1" applyAlignment="1">
      <alignment horizontal="justify" vertical="center" wrapText="1"/>
    </xf>
    <xf numFmtId="0" fontId="43" fillId="0" borderId="2"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34" fillId="0" borderId="41" xfId="0" applyFont="1" applyFill="1" applyBorder="1" applyAlignment="1">
      <alignment horizontal="justify" vertical="center" wrapText="1"/>
    </xf>
    <xf numFmtId="0" fontId="43" fillId="0" borderId="4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4" fillId="4" borderId="1" xfId="0" applyFont="1" applyFill="1" applyBorder="1" applyAlignment="1">
      <alignment horizontal="justify" vertical="center" wrapText="1"/>
    </xf>
    <xf numFmtId="0" fontId="9" fillId="0" borderId="25" xfId="0" applyFont="1" applyFill="1" applyBorder="1" applyAlignment="1">
      <alignment horizontal="center" vertical="center" wrapText="1"/>
    </xf>
    <xf numFmtId="17" fontId="54" fillId="0" borderId="1" xfId="0" applyNumberFormat="1" applyFont="1" applyBorder="1" applyAlignment="1">
      <alignment horizontal="center" vertical="center" wrapText="1"/>
    </xf>
    <xf numFmtId="0" fontId="62" fillId="6" borderId="1" xfId="0" applyFont="1" applyFill="1" applyBorder="1" applyAlignment="1">
      <alignment horizontal="center"/>
    </xf>
    <xf numFmtId="0" fontId="62" fillId="6" borderId="1" xfId="0" applyFont="1" applyFill="1" applyBorder="1" applyAlignment="1">
      <alignment horizontal="left"/>
    </xf>
    <xf numFmtId="14" fontId="17" fillId="0" borderId="1" xfId="0" applyNumberFormat="1" applyFont="1" applyBorder="1" applyAlignment="1">
      <alignment horizontal="center" vertical="top"/>
    </xf>
    <xf numFmtId="0" fontId="17" fillId="0" borderId="1" xfId="0" applyFont="1" applyBorder="1" applyAlignment="1">
      <alignment horizontal="center" vertical="top"/>
    </xf>
    <xf numFmtId="0" fontId="17" fillId="0" borderId="1" xfId="0" applyFont="1" applyBorder="1" applyAlignment="1">
      <alignment horizontal="left" vertical="top" wrapText="1" indent="1"/>
    </xf>
    <xf numFmtId="0" fontId="64" fillId="0" borderId="1" xfId="0" applyFont="1" applyBorder="1" applyAlignment="1">
      <alignment horizontal="center" vertical="center" wrapText="1"/>
    </xf>
    <xf numFmtId="0" fontId="64" fillId="0" borderId="5" xfId="0" applyFont="1" applyBorder="1" applyAlignment="1">
      <alignment horizontal="center" vertical="center" wrapText="1"/>
    </xf>
    <xf numFmtId="0" fontId="65" fillId="0" borderId="0" xfId="0" applyFont="1" applyAlignment="1">
      <alignment vertical="center"/>
    </xf>
    <xf numFmtId="0" fontId="66" fillId="0" borderId="0" xfId="0" applyFont="1" applyAlignment="1">
      <alignment vertical="center" wrapText="1"/>
    </xf>
    <xf numFmtId="0" fontId="66" fillId="0" borderId="0" xfId="0" applyFont="1" applyAlignment="1">
      <alignment horizontal="left" vertical="center" wrapText="1"/>
    </xf>
    <xf numFmtId="0" fontId="66" fillId="0" borderId="0" xfId="0" applyFont="1" applyAlignment="1">
      <alignment horizontal="left" vertical="center"/>
    </xf>
    <xf numFmtId="0" fontId="66" fillId="0" borderId="0" xfId="0" applyFont="1" applyAlignment="1">
      <alignment horizontal="center" vertical="center"/>
    </xf>
    <xf numFmtId="0" fontId="66" fillId="0" borderId="0" xfId="0" applyFont="1" applyAlignment="1">
      <alignment vertical="center"/>
    </xf>
    <xf numFmtId="0" fontId="65" fillId="0" borderId="0" xfId="0" applyFont="1" applyAlignment="1"/>
    <xf numFmtId="0" fontId="64" fillId="0" borderId="1" xfId="0" applyFont="1" applyBorder="1" applyAlignment="1">
      <alignment horizontal="center" vertical="top" wrapText="1"/>
    </xf>
    <xf numFmtId="0" fontId="64" fillId="0" borderId="5" xfId="0" applyFont="1" applyBorder="1" applyAlignment="1">
      <alignment horizontal="left" vertical="center" wrapText="1"/>
    </xf>
    <xf numFmtId="0" fontId="64" fillId="0" borderId="1" xfId="0" applyFont="1" applyBorder="1" applyAlignment="1">
      <alignment horizontal="left" vertical="center" wrapText="1"/>
    </xf>
    <xf numFmtId="0" fontId="64" fillId="0" borderId="1" xfId="0" applyFont="1" applyBorder="1" applyAlignment="1">
      <alignment horizontal="left" vertical="top" wrapText="1"/>
    </xf>
    <xf numFmtId="49" fontId="64" fillId="0" borderId="1" xfId="0" applyNumberFormat="1" applyFont="1" applyBorder="1" applyAlignment="1">
      <alignment horizontal="center" vertical="center" wrapText="1"/>
    </xf>
    <xf numFmtId="0" fontId="65" fillId="0" borderId="0" xfId="0" applyFont="1"/>
    <xf numFmtId="0" fontId="70" fillId="0" borderId="1" xfId="4" applyFont="1" applyBorder="1" applyAlignment="1">
      <alignment horizontal="center" vertical="center" wrapText="1"/>
    </xf>
    <xf numFmtId="0" fontId="66" fillId="0" borderId="0" xfId="0" applyFont="1"/>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9"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9" fillId="0" borderId="1" xfId="0" applyFont="1" applyBorder="1" applyAlignment="1">
      <alignmen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1"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3" fillId="0" borderId="14" xfId="0" applyFont="1" applyFill="1" applyBorder="1" applyAlignment="1">
      <alignment horizontal="center" vertical="center" wrapText="1"/>
    </xf>
    <xf numFmtId="0" fontId="8" fillId="0" borderId="0" xfId="0" applyFont="1" applyAlignment="1">
      <alignment horizontal="center" wrapText="1"/>
    </xf>
    <xf numFmtId="0" fontId="15" fillId="6" borderId="1" xfId="0" applyFont="1" applyFill="1" applyBorder="1" applyAlignment="1">
      <alignment horizontal="center" vertical="center" wrapText="1"/>
    </xf>
    <xf numFmtId="0" fontId="9" fillId="0" borderId="15" xfId="0" applyFont="1" applyBorder="1" applyAlignment="1">
      <alignment horizontal="center" vertical="center" wrapText="1"/>
    </xf>
    <xf numFmtId="0" fontId="32" fillId="44" borderId="1" xfId="0" applyFont="1" applyFill="1" applyBorder="1" applyAlignment="1">
      <alignment horizontal="center" wrapText="1"/>
    </xf>
    <xf numFmtId="0" fontId="0" fillId="0" borderId="16" xfId="0" applyBorder="1" applyAlignment="1">
      <alignment horizontal="center" wrapText="1"/>
    </xf>
    <xf numFmtId="0" fontId="40" fillId="41" borderId="1" xfId="0" applyFont="1" applyFill="1" applyBorder="1" applyAlignment="1">
      <alignment horizontal="center" vertical="center" wrapText="1"/>
    </xf>
    <xf numFmtId="0" fontId="40" fillId="41" borderId="14" xfId="0" applyFont="1" applyFill="1" applyBorder="1" applyAlignment="1">
      <alignment horizontal="center" vertical="center" wrapText="1"/>
    </xf>
    <xf numFmtId="0" fontId="40" fillId="41" borderId="2" xfId="0" applyFont="1" applyFill="1" applyBorder="1" applyAlignment="1">
      <alignment horizontal="center" vertical="center" wrapText="1"/>
    </xf>
    <xf numFmtId="0" fontId="32" fillId="34" borderId="1" xfId="0" applyFont="1" applyFill="1" applyBorder="1" applyAlignment="1">
      <alignment horizontal="center" wrapText="1"/>
    </xf>
    <xf numFmtId="0" fontId="32" fillId="11" borderId="1" xfId="0" applyFont="1" applyFill="1" applyBorder="1" applyAlignment="1">
      <alignment horizontal="center" wrapText="1"/>
    </xf>
    <xf numFmtId="0" fontId="53" fillId="6" borderId="56" xfId="0" applyFont="1" applyFill="1" applyBorder="1" applyAlignment="1">
      <alignment horizontal="center" vertical="center" wrapText="1"/>
    </xf>
    <xf numFmtId="0" fontId="53" fillId="6" borderId="0" xfId="0" applyFont="1" applyFill="1" applyBorder="1" applyAlignment="1">
      <alignment horizontal="center" vertical="center" wrapText="1"/>
    </xf>
    <xf numFmtId="0" fontId="55" fillId="5" borderId="1" xfId="0" applyFont="1" applyFill="1" applyBorder="1" applyAlignment="1">
      <alignment horizontal="center" vertical="center" wrapText="1"/>
    </xf>
    <xf numFmtId="0" fontId="55" fillId="5" borderId="14" xfId="0" applyFont="1" applyFill="1" applyBorder="1" applyAlignment="1">
      <alignment horizontal="center" vertical="center"/>
    </xf>
    <xf numFmtId="0" fontId="55" fillId="5" borderId="15" xfId="0" applyFont="1" applyFill="1" applyBorder="1" applyAlignment="1">
      <alignment horizontal="center" vertical="center"/>
    </xf>
    <xf numFmtId="0" fontId="55" fillId="5" borderId="2" xfId="0" applyFont="1" applyFill="1" applyBorder="1" applyAlignment="1">
      <alignment horizontal="center" vertical="center"/>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56" xfId="0" applyFont="1" applyFill="1" applyBorder="1" applyAlignment="1">
      <alignment horizontal="center" vertical="center"/>
    </xf>
    <xf numFmtId="0" fontId="50" fillId="5" borderId="0" xfId="0" applyFont="1" applyFill="1" applyAlignment="1">
      <alignment horizontal="center" vertical="center"/>
    </xf>
    <xf numFmtId="0" fontId="50" fillId="5" borderId="6" xfId="0" applyFont="1" applyFill="1" applyBorder="1" applyAlignment="1">
      <alignment horizontal="center" vertical="center"/>
    </xf>
    <xf numFmtId="0" fontId="50" fillId="5" borderId="42" xfId="0" applyFont="1" applyFill="1" applyBorder="1" applyAlignment="1">
      <alignment horizontal="center" vertical="center"/>
    </xf>
    <xf numFmtId="0" fontId="50" fillId="5" borderId="16" xfId="0" applyFont="1" applyFill="1" applyBorder="1" applyAlignment="1">
      <alignment horizontal="center" vertical="center"/>
    </xf>
    <xf numFmtId="0" fontId="50" fillId="5" borderId="17" xfId="0" applyFont="1" applyFill="1" applyBorder="1" applyAlignment="1">
      <alignment horizontal="center" vertical="center"/>
    </xf>
    <xf numFmtId="0" fontId="55" fillId="5" borderId="40" xfId="0" applyFont="1" applyFill="1" applyBorder="1" applyAlignment="1">
      <alignment horizontal="center" vertical="center" wrapText="1"/>
    </xf>
    <xf numFmtId="0" fontId="55" fillId="5" borderId="41"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55" fillId="5" borderId="56" xfId="0" applyFont="1" applyFill="1" applyBorder="1" applyAlignment="1">
      <alignment horizontal="center" vertical="center" wrapText="1"/>
    </xf>
    <xf numFmtId="0" fontId="55" fillId="5" borderId="0" xfId="0" applyFont="1" applyFill="1" applyBorder="1" applyAlignment="1">
      <alignment horizontal="center" vertical="center" wrapText="1"/>
    </xf>
    <xf numFmtId="0" fontId="55" fillId="5" borderId="6" xfId="0" applyFont="1" applyFill="1" applyBorder="1" applyAlignment="1">
      <alignment horizontal="center" vertical="center" wrapText="1"/>
    </xf>
    <xf numFmtId="0" fontId="55" fillId="5" borderId="42" xfId="0" applyFont="1" applyFill="1" applyBorder="1" applyAlignment="1">
      <alignment horizontal="center" vertical="center" wrapText="1"/>
    </xf>
    <xf numFmtId="0" fontId="55" fillId="5" borderId="16" xfId="0" applyFont="1" applyFill="1" applyBorder="1" applyAlignment="1">
      <alignment horizontal="center" vertical="center" wrapText="1"/>
    </xf>
    <xf numFmtId="0" fontId="55" fillId="5" borderId="17" xfId="0" applyFont="1" applyFill="1" applyBorder="1" applyAlignment="1">
      <alignment horizontal="center" vertical="center" wrapText="1"/>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5" xfId="0" applyFont="1" applyFill="1" applyBorder="1" applyAlignment="1">
      <alignment horizontal="center" vertical="center"/>
    </xf>
    <xf numFmtId="0" fontId="55" fillId="5" borderId="59" xfId="0" applyFont="1" applyFill="1" applyBorder="1" applyAlignment="1">
      <alignment horizontal="center" vertical="center" wrapText="1"/>
    </xf>
    <xf numFmtId="0" fontId="55" fillId="5" borderId="31" xfId="0" applyFont="1" applyFill="1" applyBorder="1" applyAlignment="1">
      <alignment horizontal="center" vertical="center" wrapText="1"/>
    </xf>
    <xf numFmtId="0" fontId="55" fillId="5" borderId="5" xfId="0" applyFont="1" applyFill="1" applyBorder="1" applyAlignment="1">
      <alignment horizontal="center" vertical="center" wrapText="1"/>
    </xf>
    <xf numFmtId="0" fontId="54" fillId="5" borderId="58" xfId="0" applyFont="1" applyFill="1" applyBorder="1" applyAlignment="1">
      <alignment horizontal="center" vertical="center" textRotation="90" wrapText="1"/>
    </xf>
    <xf numFmtId="0" fontId="54" fillId="5" borderId="44" xfId="0" applyFont="1" applyFill="1" applyBorder="1" applyAlignment="1">
      <alignment horizontal="center" vertical="center" textRotation="90" wrapText="1"/>
    </xf>
    <xf numFmtId="0" fontId="55" fillId="5" borderId="4" xfId="0" applyFont="1" applyFill="1" applyBorder="1" applyAlignment="1">
      <alignment horizontal="center" vertical="center" wrapText="1"/>
    </xf>
    <xf numFmtId="0" fontId="55" fillId="34" borderId="14" xfId="0" applyFont="1" applyFill="1" applyBorder="1" applyAlignment="1">
      <alignment horizontal="center" vertical="center" wrapText="1"/>
    </xf>
    <xf numFmtId="0" fontId="55" fillId="34" borderId="2" xfId="0" applyFont="1" applyFill="1" applyBorder="1" applyAlignment="1">
      <alignment horizontal="center" vertical="center" wrapText="1"/>
    </xf>
    <xf numFmtId="0" fontId="50" fillId="5" borderId="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63" fillId="15" borderId="1"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22" borderId="49" xfId="0" applyFont="1" applyFill="1" applyBorder="1" applyAlignment="1">
      <alignment horizontal="center" vertical="center" wrapText="1"/>
    </xf>
    <xf numFmtId="0" fontId="27" fillId="22" borderId="48" xfId="0" applyFont="1" applyFill="1" applyBorder="1" applyAlignment="1">
      <alignment horizontal="center" vertical="center" wrapText="1"/>
    </xf>
    <xf numFmtId="0" fontId="27" fillId="22" borderId="50"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27" fillId="23" borderId="48"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7" fillId="21" borderId="49" xfId="0" applyFont="1" applyFill="1" applyBorder="1" applyAlignment="1">
      <alignment horizontal="center" vertical="center" wrapText="1"/>
    </xf>
    <xf numFmtId="0" fontId="27" fillId="21" borderId="48"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7" borderId="3" xfId="0" applyFont="1" applyFill="1" applyBorder="1" applyAlignment="1">
      <alignment horizontal="center" vertical="center" textRotation="90" wrapText="1"/>
    </xf>
    <xf numFmtId="0" fontId="27" fillId="7" borderId="4" xfId="0" applyFont="1" applyFill="1" applyBorder="1" applyAlignment="1">
      <alignment horizontal="center" vertical="center" textRotation="90" wrapText="1"/>
    </xf>
    <xf numFmtId="0" fontId="27" fillId="22" borderId="3" xfId="0" applyFont="1" applyFill="1" applyBorder="1" applyAlignment="1">
      <alignment horizontal="center" vertical="center" textRotation="90" wrapText="1"/>
    </xf>
    <xf numFmtId="0" fontId="27" fillId="22" borderId="4" xfId="0" applyFont="1" applyFill="1" applyBorder="1" applyAlignment="1">
      <alignment horizontal="center" vertical="center" textRotation="90" wrapText="1"/>
    </xf>
    <xf numFmtId="0" fontId="27" fillId="22" borderId="5" xfId="0" applyFont="1" applyFill="1" applyBorder="1" applyAlignment="1">
      <alignment horizontal="center" vertical="center" textRotation="90" wrapText="1"/>
    </xf>
    <xf numFmtId="0" fontId="27" fillId="23" borderId="49" xfId="0" applyFont="1" applyFill="1" applyBorder="1" applyAlignment="1">
      <alignment horizontal="center" vertical="center" textRotation="90" wrapText="1"/>
    </xf>
    <xf numFmtId="0" fontId="27" fillId="23" borderId="48" xfId="0" applyFont="1" applyFill="1" applyBorder="1" applyAlignment="1">
      <alignment horizontal="center" vertical="center" textRotation="90" wrapText="1"/>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7" fillId="2" borderId="51" xfId="0" applyFont="1" applyFill="1" applyBorder="1" applyAlignment="1">
      <alignment horizontal="center" vertical="center" textRotation="90" wrapText="1"/>
    </xf>
    <xf numFmtId="0" fontId="27" fillId="2" borderId="48" xfId="0" applyFont="1" applyFill="1" applyBorder="1" applyAlignment="1">
      <alignment horizontal="center" vertical="center" textRotation="90" wrapText="1"/>
    </xf>
    <xf numFmtId="0" fontId="27" fillId="2" borderId="50" xfId="0" applyFont="1" applyFill="1" applyBorder="1" applyAlignment="1">
      <alignment horizontal="center" vertical="center" textRotation="90" wrapText="1"/>
    </xf>
    <xf numFmtId="0" fontId="27" fillId="32" borderId="3" xfId="0" applyFont="1" applyFill="1" applyBorder="1" applyAlignment="1">
      <alignment horizontal="center" vertical="center" textRotation="90" wrapText="1"/>
    </xf>
    <xf numFmtId="0" fontId="27" fillId="32" borderId="4" xfId="0" applyFont="1" applyFill="1" applyBorder="1" applyAlignment="1">
      <alignment horizontal="center" vertical="center" textRotation="90" wrapText="1"/>
    </xf>
    <xf numFmtId="0" fontId="27" fillId="32" borderId="5" xfId="0" applyFont="1" applyFill="1" applyBorder="1" applyAlignment="1">
      <alignment horizontal="center" vertical="center" textRotation="90"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54" fillId="5" borderId="14" xfId="1" applyFont="1" applyFill="1" applyBorder="1" applyAlignment="1">
      <alignment horizontal="left" vertical="center"/>
    </xf>
    <xf numFmtId="0" fontId="54" fillId="5" borderId="15" xfId="1" applyFont="1" applyFill="1" applyBorder="1" applyAlignment="1">
      <alignment horizontal="left" vertical="center"/>
    </xf>
    <xf numFmtId="0" fontId="54" fillId="5" borderId="2" xfId="1" applyFont="1" applyFill="1" applyBorder="1" applyAlignment="1">
      <alignment horizontal="left" vertical="center"/>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61" fillId="6" borderId="1" xfId="1" applyFont="1" applyFill="1" applyBorder="1" applyAlignment="1">
      <alignment horizontal="left" vertical="center" wrapText="1" indent="1"/>
    </xf>
    <xf numFmtId="0" fontId="50" fillId="5" borderId="3" xfId="0"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5" borderId="1" xfId="0" applyFont="1" applyFill="1" applyBorder="1" applyAlignment="1">
      <alignment horizontal="center" vertical="center"/>
    </xf>
    <xf numFmtId="14" fontId="54" fillId="4" borderId="14" xfId="1" applyNumberFormat="1" applyFont="1" applyFill="1" applyBorder="1" applyAlignment="1">
      <alignment horizontal="center" vertical="center"/>
    </xf>
    <xf numFmtId="0" fontId="54" fillId="4" borderId="2" xfId="1" applyFont="1" applyFill="1" applyBorder="1" applyAlignment="1">
      <alignment horizontal="center" vertical="center"/>
    </xf>
    <xf numFmtId="0" fontId="55" fillId="34" borderId="43" xfId="0" applyFont="1" applyFill="1" applyBorder="1" applyAlignment="1">
      <alignment horizontal="center" vertical="center" wrapText="1"/>
    </xf>
    <xf numFmtId="0" fontId="55" fillId="34" borderId="5" xfId="0" applyFont="1" applyFill="1" applyBorder="1" applyAlignment="1">
      <alignment horizontal="center" vertical="center" wrapText="1"/>
    </xf>
    <xf numFmtId="0" fontId="55" fillId="34" borderId="44" xfId="0" applyFont="1" applyFill="1" applyBorder="1" applyAlignment="1">
      <alignment horizontal="center" vertical="center" wrapText="1"/>
    </xf>
    <xf numFmtId="0" fontId="55" fillId="34" borderId="25" xfId="0" applyFont="1" applyFill="1" applyBorder="1" applyAlignment="1">
      <alignment horizontal="center" vertical="center" wrapText="1"/>
    </xf>
    <xf numFmtId="0" fontId="55" fillId="34" borderId="1" xfId="0" applyFont="1" applyFill="1" applyBorder="1" applyAlignment="1">
      <alignment horizontal="center" vertical="center" wrapText="1"/>
    </xf>
    <xf numFmtId="0" fontId="54" fillId="5" borderId="14" xfId="1" applyFont="1" applyFill="1" applyBorder="1" applyAlignment="1">
      <alignment horizontal="right" vertical="center" wrapText="1" indent="1"/>
    </xf>
    <xf numFmtId="0" fontId="54" fillId="5" borderId="2" xfId="1" applyFont="1" applyFill="1" applyBorder="1" applyAlignment="1">
      <alignment horizontal="right" vertical="center" wrapText="1" indent="1"/>
    </xf>
    <xf numFmtId="0" fontId="56" fillId="6" borderId="1" xfId="0" applyFont="1" applyFill="1" applyBorder="1" applyAlignment="1">
      <alignment horizontal="center" vertical="center" wrapText="1"/>
    </xf>
    <xf numFmtId="0" fontId="55" fillId="5" borderId="14" xfId="0" applyFont="1" applyFill="1" applyBorder="1" applyAlignment="1">
      <alignment horizontal="center" vertical="center" wrapText="1"/>
    </xf>
    <xf numFmtId="0" fontId="55" fillId="5" borderId="15" xfId="0" applyFont="1" applyFill="1" applyBorder="1" applyAlignment="1">
      <alignment horizontal="center"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67" fillId="15" borderId="3" xfId="0" applyFont="1" applyFill="1" applyBorder="1" applyAlignment="1">
      <alignment horizontal="center" vertical="center" wrapText="1"/>
    </xf>
    <xf numFmtId="0" fontId="67" fillId="15" borderId="4" xfId="0" applyFont="1" applyFill="1" applyBorder="1" applyAlignment="1">
      <alignment horizontal="center" vertical="center" wrapText="1"/>
    </xf>
    <xf numFmtId="0" fontId="67" fillId="15" borderId="5" xfId="0" applyFont="1" applyFill="1" applyBorder="1" applyAlignment="1">
      <alignment horizontal="center" vertical="center" wrapText="1"/>
    </xf>
    <xf numFmtId="0" fontId="67" fillId="15" borderId="1" xfId="0" applyFont="1" applyFill="1" applyBorder="1" applyAlignment="1">
      <alignment horizontal="center" vertical="center" wrapText="1"/>
    </xf>
    <xf numFmtId="0" fontId="67" fillId="15" borderId="14" xfId="0" applyFont="1" applyFill="1" applyBorder="1" applyAlignment="1">
      <alignment horizontal="center" vertical="center" wrapText="1"/>
    </xf>
    <xf numFmtId="0" fontId="67" fillId="15" borderId="15" xfId="0" applyFont="1" applyFill="1" applyBorder="1" applyAlignment="1">
      <alignment horizontal="center" vertical="center" wrapText="1"/>
    </xf>
    <xf numFmtId="0" fontId="67" fillId="15" borderId="2" xfId="0" applyFont="1" applyFill="1" applyBorder="1" applyAlignment="1">
      <alignment horizontal="center" vertical="center" wrapText="1"/>
    </xf>
    <xf numFmtId="0" fontId="27" fillId="30" borderId="49" xfId="0" applyFont="1" applyFill="1" applyBorder="1" applyAlignment="1">
      <alignment horizontal="center" vertical="center" wrapText="1"/>
    </xf>
    <xf numFmtId="0" fontId="27" fillId="30" borderId="48" xfId="0" applyFont="1" applyFill="1" applyBorder="1" applyAlignment="1">
      <alignment horizontal="center" vertical="center" wrapText="1"/>
    </xf>
    <xf numFmtId="0" fontId="27" fillId="30" borderId="50" xfId="0" applyFont="1" applyFill="1" applyBorder="1" applyAlignment="1">
      <alignment horizontal="center" vertical="center" wrapText="1"/>
    </xf>
    <xf numFmtId="0" fontId="27" fillId="28" borderId="49" xfId="0" applyFont="1" applyFill="1" applyBorder="1" applyAlignment="1">
      <alignment horizontal="center" vertical="center" wrapText="1"/>
    </xf>
    <xf numFmtId="0" fontId="27" fillId="28" borderId="48" xfId="0" applyFont="1" applyFill="1" applyBorder="1" applyAlignment="1">
      <alignment horizontal="center" vertical="center" wrapText="1"/>
    </xf>
    <xf numFmtId="0" fontId="55" fillId="5" borderId="3" xfId="0" applyFont="1" applyFill="1" applyBorder="1" applyAlignment="1">
      <alignment horizontal="center" vertical="center" wrapText="1"/>
    </xf>
    <xf numFmtId="0" fontId="50" fillId="20" borderId="4" xfId="0" applyFont="1" applyFill="1" applyBorder="1" applyAlignment="1">
      <alignment horizontal="center" vertical="center" wrapText="1"/>
    </xf>
    <xf numFmtId="0" fontId="50" fillId="20" borderId="5" xfId="0" applyFont="1" applyFill="1" applyBorder="1" applyAlignment="1">
      <alignment horizontal="center" vertical="center" wrapText="1"/>
    </xf>
    <xf numFmtId="0" fontId="50" fillId="20" borderId="14" xfId="0" applyFont="1" applyFill="1" applyBorder="1" applyAlignment="1">
      <alignment horizontal="center" vertical="center" wrapText="1"/>
    </xf>
    <xf numFmtId="0" fontId="50" fillId="20" borderId="15"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7" fillId="24" borderId="6" xfId="0" applyFont="1" applyFill="1" applyBorder="1" applyAlignment="1">
      <alignment horizontal="center" vertical="center" wrapText="1"/>
    </xf>
    <xf numFmtId="0" fontId="27" fillId="25" borderId="48" xfId="0" applyFont="1" applyFill="1" applyBorder="1" applyAlignment="1">
      <alignment horizontal="center" vertical="center" wrapText="1"/>
    </xf>
    <xf numFmtId="0" fontId="27" fillId="26" borderId="51" xfId="0" applyFont="1" applyFill="1" applyBorder="1" applyAlignment="1">
      <alignment horizontal="center" vertical="center" wrapText="1"/>
    </xf>
    <xf numFmtId="0" fontId="27" fillId="26" borderId="48" xfId="0" applyFont="1" applyFill="1" applyBorder="1" applyAlignment="1">
      <alignment horizontal="center" vertical="center" wrapText="1"/>
    </xf>
    <xf numFmtId="0" fontId="27" fillId="27" borderId="7" xfId="0" applyFont="1" applyFill="1" applyBorder="1" applyAlignment="1">
      <alignment horizontal="center" vertical="center" wrapText="1"/>
    </xf>
    <xf numFmtId="0" fontId="27" fillId="27" borderId="6" xfId="0" applyFont="1" applyFill="1" applyBorder="1" applyAlignment="1">
      <alignment horizontal="center" vertical="center" wrapText="1"/>
    </xf>
    <xf numFmtId="0" fontId="27" fillId="27" borderId="53" xfId="0" applyFont="1" applyFill="1" applyBorder="1" applyAlignment="1">
      <alignment horizontal="center" vertical="center" wrapText="1"/>
    </xf>
    <xf numFmtId="0" fontId="27" fillId="29" borderId="49" xfId="0" applyFont="1" applyFill="1" applyBorder="1" applyAlignment="1">
      <alignment horizontal="center" vertical="center" wrapText="1"/>
    </xf>
    <xf numFmtId="0" fontId="27" fillId="29" borderId="48" xfId="0" applyFont="1" applyFill="1" applyBorder="1" applyAlignment="1">
      <alignment horizontal="center" vertical="center" wrapText="1"/>
    </xf>
    <xf numFmtId="0" fontId="55" fillId="34" borderId="24" xfId="0" applyFont="1" applyFill="1" applyBorder="1" applyAlignment="1">
      <alignment horizontal="center" vertical="center" wrapText="1"/>
    </xf>
    <xf numFmtId="0" fontId="27" fillId="31" borderId="52" xfId="0" applyFont="1" applyFill="1" applyBorder="1" applyAlignment="1">
      <alignment horizontal="center" vertical="center" wrapText="1"/>
    </xf>
    <xf numFmtId="0" fontId="27" fillId="31" borderId="6" xfId="0" applyFont="1" applyFill="1" applyBorder="1" applyAlignment="1">
      <alignment horizontal="center" vertical="center" wrapText="1"/>
    </xf>
    <xf numFmtId="0" fontId="27" fillId="31" borderId="53" xfId="0" applyFont="1" applyFill="1" applyBorder="1" applyAlignment="1">
      <alignment horizontal="center" vertical="center" wrapText="1"/>
    </xf>
    <xf numFmtId="0" fontId="27" fillId="31" borderId="54" xfId="0" applyFont="1" applyFill="1" applyBorder="1" applyAlignment="1">
      <alignment horizontal="center" vertical="center" textRotation="90" wrapText="1"/>
    </xf>
    <xf numFmtId="0" fontId="27" fillId="31" borderId="4" xfId="0" applyFont="1" applyFill="1" applyBorder="1" applyAlignment="1">
      <alignment horizontal="center" vertical="center" textRotation="90" wrapText="1"/>
    </xf>
    <xf numFmtId="0" fontId="27" fillId="31" borderId="55" xfId="0" applyFont="1" applyFill="1" applyBorder="1" applyAlignment="1">
      <alignment horizontal="center" vertical="center" textRotation="90" wrapText="1"/>
    </xf>
    <xf numFmtId="0" fontId="55" fillId="34" borderId="14" xfId="3" applyFont="1" applyFill="1" applyBorder="1" applyAlignment="1">
      <alignment horizontal="center" vertical="center" wrapText="1"/>
    </xf>
    <xf numFmtId="0" fontId="55" fillId="34" borderId="2" xfId="3" applyFont="1" applyFill="1" applyBorder="1" applyAlignment="1">
      <alignment horizontal="center" vertical="center" wrapText="1"/>
    </xf>
    <xf numFmtId="0" fontId="27" fillId="30" borderId="49" xfId="0" applyFont="1" applyFill="1" applyBorder="1" applyAlignment="1">
      <alignment horizontal="center" vertical="center" textRotation="90" wrapText="1"/>
    </xf>
    <xf numFmtId="0" fontId="27" fillId="30" borderId="48" xfId="0" applyFont="1" applyFill="1" applyBorder="1" applyAlignment="1">
      <alignment horizontal="center" vertical="center" textRotation="90" wrapText="1"/>
    </xf>
    <xf numFmtId="0" fontId="27" fillId="30" borderId="50" xfId="0" applyFont="1" applyFill="1" applyBorder="1" applyAlignment="1">
      <alignment horizontal="center" vertical="center" textRotation="90" wrapText="1"/>
    </xf>
    <xf numFmtId="0" fontId="27" fillId="25" borderId="48" xfId="0" applyFont="1" applyFill="1" applyBorder="1" applyAlignment="1">
      <alignment horizontal="center" vertical="center" textRotation="90" wrapText="1"/>
    </xf>
    <xf numFmtId="0" fontId="27" fillId="26" borderId="51" xfId="0" applyFont="1" applyFill="1" applyBorder="1" applyAlignment="1">
      <alignment horizontal="center" vertical="center" textRotation="90" wrapText="1"/>
    </xf>
    <xf numFmtId="0" fontId="27" fillId="26" borderId="48" xfId="0" applyFont="1" applyFill="1" applyBorder="1" applyAlignment="1">
      <alignment horizontal="center" vertical="center" textRotation="90" wrapText="1"/>
    </xf>
    <xf numFmtId="0" fontId="27" fillId="27" borderId="7" xfId="0" applyFont="1" applyFill="1" applyBorder="1" applyAlignment="1">
      <alignment horizontal="center" vertical="center" textRotation="90" wrapText="1"/>
    </xf>
    <xf numFmtId="0" fontId="27" fillId="27" borderId="6" xfId="0" applyFont="1" applyFill="1" applyBorder="1" applyAlignment="1">
      <alignment horizontal="center" vertical="center" textRotation="90" wrapText="1"/>
    </xf>
    <xf numFmtId="0" fontId="27" fillId="27" borderId="53" xfId="0" applyFont="1" applyFill="1" applyBorder="1" applyAlignment="1">
      <alignment horizontal="center" vertical="center" textRotation="90" wrapText="1"/>
    </xf>
    <xf numFmtId="0" fontId="27" fillId="28" borderId="49" xfId="0" applyFont="1" applyFill="1" applyBorder="1" applyAlignment="1">
      <alignment horizontal="center" vertical="center" textRotation="90" wrapText="1"/>
    </xf>
    <xf numFmtId="0" fontId="27" fillId="28" borderId="48" xfId="0" applyFont="1" applyFill="1" applyBorder="1" applyAlignment="1">
      <alignment horizontal="center" vertical="center" textRotation="90" wrapText="1"/>
    </xf>
    <xf numFmtId="0" fontId="27" fillId="29" borderId="49" xfId="0" applyFont="1" applyFill="1" applyBorder="1" applyAlignment="1">
      <alignment horizontal="center" vertical="center" textRotation="90" wrapText="1"/>
    </xf>
    <xf numFmtId="0" fontId="27" fillId="29" borderId="48" xfId="0" applyFont="1" applyFill="1" applyBorder="1" applyAlignment="1">
      <alignment horizontal="center" vertical="center" textRotation="90" wrapText="1"/>
    </xf>
    <xf numFmtId="0" fontId="27" fillId="24" borderId="52" xfId="0" applyFont="1" applyFill="1" applyBorder="1" applyAlignment="1">
      <alignment horizontal="center" vertical="center" textRotation="90" wrapText="1"/>
    </xf>
    <xf numFmtId="0" fontId="27" fillId="24" borderId="6" xfId="0" applyFont="1" applyFill="1" applyBorder="1" applyAlignment="1">
      <alignment horizontal="center" vertical="center" textRotation="90" wrapText="1"/>
    </xf>
    <xf numFmtId="0" fontId="9" fillId="3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36" borderId="0" xfId="0" applyFont="1" applyFill="1" applyAlignment="1">
      <alignment horizontal="center" vertical="center" wrapText="1"/>
    </xf>
    <xf numFmtId="0" fontId="36" fillId="39" borderId="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60" xfId="0" applyFont="1" applyBorder="1" applyAlignment="1">
      <alignment horizontal="center" vertical="center" wrapText="1"/>
    </xf>
    <xf numFmtId="0" fontId="28" fillId="18" borderId="29" xfId="0" applyFont="1" applyFill="1" applyBorder="1" applyAlignment="1">
      <alignment horizontal="center" vertical="center" wrapText="1"/>
    </xf>
    <xf numFmtId="0" fontId="28" fillId="18" borderId="28" xfId="0" applyFont="1" applyFill="1" applyBorder="1" applyAlignment="1">
      <alignment horizontal="center" vertical="center" wrapText="1"/>
    </xf>
    <xf numFmtId="0" fontId="28" fillId="18" borderId="27" xfId="0" applyFont="1" applyFill="1" applyBorder="1" applyAlignment="1">
      <alignment horizontal="center" vertical="center" wrapText="1"/>
    </xf>
    <xf numFmtId="0" fontId="33" fillId="18" borderId="8" xfId="0" applyFont="1" applyFill="1" applyBorder="1" applyAlignment="1">
      <alignment horizontal="center" vertical="center" wrapText="1"/>
    </xf>
    <xf numFmtId="0" fontId="33" fillId="18" borderId="9" xfId="0" applyFont="1" applyFill="1" applyBorder="1" applyAlignment="1">
      <alignment horizontal="center" vertical="center" wrapText="1"/>
    </xf>
    <xf numFmtId="0" fontId="33"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30" fillId="18" borderId="8"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0" fillId="18" borderId="9" xfId="0" applyFont="1" applyFill="1" applyBorder="1" applyAlignment="1">
      <alignment horizontal="center" vertical="center" wrapText="1"/>
    </xf>
    <xf numFmtId="0" fontId="30" fillId="18" borderId="12" xfId="0" applyFont="1" applyFill="1" applyBorder="1" applyAlignment="1">
      <alignment horizontal="center" vertical="center" wrapText="1"/>
    </xf>
    <xf numFmtId="0" fontId="30" fillId="18" borderId="26"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20"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23" fillId="15" borderId="39" xfId="0" applyFont="1" applyFill="1" applyBorder="1" applyAlignment="1">
      <alignment horizontal="center" vertical="center" wrapText="1"/>
    </xf>
    <xf numFmtId="0" fontId="23" fillId="15" borderId="35" xfId="0" applyFont="1" applyFill="1" applyBorder="1" applyAlignment="1">
      <alignment horizontal="center" vertical="center" wrapText="1"/>
    </xf>
    <xf numFmtId="0" fontId="23" fillId="15" borderId="37"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23" fillId="10" borderId="39" xfId="0" applyFont="1" applyFill="1" applyBorder="1" applyAlignment="1">
      <alignment horizontal="center" vertical="center" wrapText="1"/>
    </xf>
    <xf numFmtId="0" fontId="23" fillId="10" borderId="35" xfId="0" applyFont="1" applyFill="1" applyBorder="1" applyAlignment="1">
      <alignment horizontal="center" vertical="center" wrapText="1"/>
    </xf>
    <xf numFmtId="0" fontId="23" fillId="10" borderId="37" xfId="0" applyFont="1" applyFill="1" applyBorder="1" applyAlignment="1">
      <alignment horizontal="center" vertical="center" wrapText="1"/>
    </xf>
    <xf numFmtId="0" fontId="21" fillId="17" borderId="18" xfId="0" applyFont="1" applyFill="1" applyBorder="1" applyAlignment="1">
      <alignment horizontal="center" vertical="center" wrapText="1"/>
    </xf>
    <xf numFmtId="0" fontId="21" fillId="17" borderId="10" xfId="0" applyFont="1" applyFill="1" applyBorder="1" applyAlignment="1">
      <alignment horizontal="center" vertical="center" wrapText="1"/>
    </xf>
    <xf numFmtId="0" fontId="21" fillId="17" borderId="30"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32" xfId="0" applyFont="1" applyFill="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0" fillId="16" borderId="39" xfId="0" applyFont="1" applyFill="1" applyBorder="1" applyAlignment="1">
      <alignment horizontal="center" vertical="center" wrapText="1"/>
    </xf>
    <xf numFmtId="0" fontId="20" fillId="16" borderId="37" xfId="0" applyFont="1" applyFill="1" applyBorder="1" applyAlignment="1">
      <alignment horizontal="center" vertical="center" wrapText="1"/>
    </xf>
    <xf numFmtId="0" fontId="20" fillId="15" borderId="39" xfId="0" applyFont="1" applyFill="1" applyBorder="1" applyAlignment="1">
      <alignment horizontal="center" vertical="center" wrapText="1"/>
    </xf>
    <xf numFmtId="0" fontId="20" fillId="15" borderId="37" xfId="0" applyFont="1" applyFill="1" applyBorder="1" applyAlignment="1">
      <alignment horizontal="center" vertical="center" wrapText="1"/>
    </xf>
    <xf numFmtId="0" fontId="20" fillId="45" borderId="39" xfId="0" applyFont="1" applyFill="1" applyBorder="1" applyAlignment="1">
      <alignment horizontal="center" vertical="center" wrapText="1"/>
    </xf>
    <xf numFmtId="0" fontId="20" fillId="45" borderId="37"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29" fillId="18" borderId="21"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27" fillId="25" borderId="6" xfId="0" applyFont="1" applyFill="1" applyBorder="1" applyAlignment="1">
      <alignment horizontal="center" vertical="center" wrapText="1"/>
    </xf>
    <xf numFmtId="0" fontId="27" fillId="25" borderId="6" xfId="0" applyFont="1" applyFill="1" applyBorder="1" applyAlignment="1">
      <alignment horizontal="center" vertical="center" textRotation="90" wrapText="1"/>
    </xf>
    <xf numFmtId="0" fontId="64" fillId="3" borderId="1" xfId="0" applyFont="1" applyFill="1" applyBorder="1" applyAlignment="1">
      <alignment horizontal="center" vertical="center" wrapText="1"/>
    </xf>
    <xf numFmtId="0" fontId="64" fillId="3" borderId="5" xfId="0" applyFont="1" applyFill="1" applyBorder="1" applyAlignment="1">
      <alignment horizontal="center" vertical="center" wrapText="1"/>
    </xf>
  </cellXfs>
  <cellStyles count="5">
    <cellStyle name="Hipervínculo" xfId="4" builtinId="8"/>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220">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33499" y="62547"/>
          <a:ext cx="14534030"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 2021</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013200" y="156883"/>
          <a:ext cx="2980767"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51954</xdr:colOff>
      <xdr:row>0</xdr:row>
      <xdr:rowOff>0</xdr:rowOff>
    </xdr:from>
    <xdr:to>
      <xdr:col>7</xdr:col>
      <xdr:colOff>537729</xdr:colOff>
      <xdr:row>20</xdr:row>
      <xdr:rowOff>28575</xdr:rowOff>
    </xdr:to>
    <xdr:pic>
      <xdr:nvPicPr>
        <xdr:cNvPr id="2" name="Imagen 1">
          <a:extLst>
            <a:ext uri="{FF2B5EF4-FFF2-40B4-BE49-F238E27FC236}">
              <a16:creationId xmlns:a16="http://schemas.microsoft.com/office/drawing/2014/main" id="{944C4BEF-9864-40F5-B1AC-7EF6492F403C}"/>
            </a:ext>
          </a:extLst>
        </xdr:cNvPr>
        <xdr:cNvPicPr>
          <a:picLocks noChangeAspect="1"/>
        </xdr:cNvPicPr>
      </xdr:nvPicPr>
      <xdr:blipFill rotWithShape="1">
        <a:blip xmlns:r="http://schemas.openxmlformats.org/officeDocument/2006/relationships" r:embed="rId1"/>
        <a:srcRect l="38828" t="25264" r="16240" b="22256"/>
        <a:stretch/>
      </xdr:blipFill>
      <xdr:spPr>
        <a:xfrm>
          <a:off x="51954" y="0"/>
          <a:ext cx="5819775" cy="3838575"/>
        </a:xfrm>
        <a:prstGeom prst="rect">
          <a:avLst/>
        </a:prstGeom>
      </xdr:spPr>
    </xdr:pic>
    <xdr:clientData/>
  </xdr:twoCellAnchor>
  <xdr:twoCellAnchor editAs="oneCell">
    <xdr:from>
      <xdr:col>0</xdr:col>
      <xdr:colOff>51954</xdr:colOff>
      <xdr:row>20</xdr:row>
      <xdr:rowOff>23811</xdr:rowOff>
    </xdr:from>
    <xdr:to>
      <xdr:col>7</xdr:col>
      <xdr:colOff>599642</xdr:colOff>
      <xdr:row>42</xdr:row>
      <xdr:rowOff>119062</xdr:rowOff>
    </xdr:to>
    <xdr:pic>
      <xdr:nvPicPr>
        <xdr:cNvPr id="4" name="Imagen 3">
          <a:extLst>
            <a:ext uri="{FF2B5EF4-FFF2-40B4-BE49-F238E27FC236}">
              <a16:creationId xmlns:a16="http://schemas.microsoft.com/office/drawing/2014/main" id="{91C79F44-3FA4-4E2A-9A08-030AD8B69E12}"/>
            </a:ext>
          </a:extLst>
        </xdr:cNvPr>
        <xdr:cNvPicPr>
          <a:picLocks noChangeAspect="1"/>
        </xdr:cNvPicPr>
      </xdr:nvPicPr>
      <xdr:blipFill rotWithShape="1">
        <a:blip xmlns:r="http://schemas.openxmlformats.org/officeDocument/2006/relationships" r:embed="rId2"/>
        <a:srcRect l="38792" t="23115" r="15798" b="18284"/>
        <a:stretch/>
      </xdr:blipFill>
      <xdr:spPr>
        <a:xfrm>
          <a:off x="51954" y="3833811"/>
          <a:ext cx="5881688" cy="4286251"/>
        </a:xfrm>
        <a:prstGeom prst="rect">
          <a:avLst/>
        </a:prstGeom>
      </xdr:spPr>
    </xdr:pic>
    <xdr:clientData/>
  </xdr:twoCellAnchor>
  <xdr:twoCellAnchor editAs="oneCell">
    <xdr:from>
      <xdr:col>0</xdr:col>
      <xdr:colOff>0</xdr:colOff>
      <xdr:row>42</xdr:row>
      <xdr:rowOff>103910</xdr:rowOff>
    </xdr:from>
    <xdr:to>
      <xdr:col>7</xdr:col>
      <xdr:colOff>588818</xdr:colOff>
      <xdr:row>51</xdr:row>
      <xdr:rowOff>86591</xdr:rowOff>
    </xdr:to>
    <xdr:pic>
      <xdr:nvPicPr>
        <xdr:cNvPr id="5" name="Imagen 4">
          <a:extLst>
            <a:ext uri="{FF2B5EF4-FFF2-40B4-BE49-F238E27FC236}">
              <a16:creationId xmlns:a16="http://schemas.microsoft.com/office/drawing/2014/main" id="{808FE773-F375-4D4A-83D4-F9DB4E21FA8C}"/>
            </a:ext>
          </a:extLst>
        </xdr:cNvPr>
        <xdr:cNvPicPr>
          <a:picLocks noChangeAspect="1"/>
        </xdr:cNvPicPr>
      </xdr:nvPicPr>
      <xdr:blipFill rotWithShape="1">
        <a:blip xmlns:r="http://schemas.openxmlformats.org/officeDocument/2006/relationships" r:embed="rId3"/>
        <a:srcRect l="38374" t="33385" r="15898" b="43411"/>
        <a:stretch/>
      </xdr:blipFill>
      <xdr:spPr>
        <a:xfrm>
          <a:off x="0" y="8104910"/>
          <a:ext cx="5922818" cy="16971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238124</xdr:colOff>
      <xdr:row>0</xdr:row>
      <xdr:rowOff>909257</xdr:rowOff>
    </xdr:to>
    <xdr:pic>
      <xdr:nvPicPr>
        <xdr:cNvPr id="2" name="Imagen 1" descr="Descripción: Descripción: Descripción: PROCEDIMIENTO-03.png">
          <a:extLst>
            <a:ext uri="{FF2B5EF4-FFF2-40B4-BE49-F238E27FC236}">
              <a16:creationId xmlns:a16="http://schemas.microsoft.com/office/drawing/2014/main" id="{7093156F-0865-4264-A9E9-FE713342498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057274" cy="9092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xdr:col>
      <xdr:colOff>333375</xdr:colOff>
      <xdr:row>0</xdr:row>
      <xdr:rowOff>9525</xdr:rowOff>
    </xdr:from>
    <xdr:to>
      <xdr:col>4</xdr:col>
      <xdr:colOff>28575</xdr:colOff>
      <xdr:row>0</xdr:row>
      <xdr:rowOff>876300</xdr:rowOff>
    </xdr:to>
    <xdr:sp macro="" textlink="">
      <xdr:nvSpPr>
        <xdr:cNvPr id="3" name="1 Rectángulo redondeado">
          <a:extLst>
            <a:ext uri="{FF2B5EF4-FFF2-40B4-BE49-F238E27FC236}">
              <a16:creationId xmlns:a16="http://schemas.microsoft.com/office/drawing/2014/main" id="{70E04106-6544-4BE9-B0B3-E3E13C96BDF5}"/>
            </a:ext>
          </a:extLst>
        </xdr:cNvPr>
        <xdr:cNvSpPr/>
      </xdr:nvSpPr>
      <xdr:spPr>
        <a:xfrm>
          <a:off x="1152525" y="9525"/>
          <a:ext cx="9334500" cy="866775"/>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000" b="1">
              <a:solidFill>
                <a:srgbClr val="C00000"/>
              </a:solidFill>
              <a:latin typeface="Museo Sans Condensed" panose="02000000000000000000" pitchFamily="2" charset="0"/>
            </a:rPr>
            <a:t>FORMATO MAPA D</a:t>
          </a:r>
          <a:r>
            <a:rPr lang="es-CO" sz="2000" b="1" baseline="0">
              <a:solidFill>
                <a:srgbClr val="C00000"/>
              </a:solidFill>
              <a:latin typeface="Museo Sans Condensed" panose="02000000000000000000" pitchFamily="2" charset="0"/>
            </a:rPr>
            <a:t>E RIESGOS INSTITUCIONALES</a:t>
          </a:r>
        </a:p>
        <a:p>
          <a:pPr algn="ctr">
            <a:lnSpc>
              <a:spcPts val="2800"/>
            </a:lnSpc>
          </a:pPr>
          <a:r>
            <a:rPr lang="es-CO" sz="1800" b="1" baseline="0">
              <a:solidFill>
                <a:srgbClr val="C00000"/>
              </a:solidFill>
              <a:latin typeface="Museo Sans Condensed" panose="02000000000000000000" pitchFamily="2" charset="0"/>
            </a:rPr>
            <a:t>CONTROL DE CAMBIOS</a:t>
          </a:r>
          <a:endParaRPr lang="es-CO" sz="1800" b="1">
            <a:solidFill>
              <a:srgbClr val="C00000"/>
            </a:solidFill>
            <a:latin typeface="Museo Sans Condensed" panose="020000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personal/aoliveros_dadep_gov_co/Documents/DADEP%20Alexander/Mapa%20de%20Riesgos%20(Gesti&#243;n,%20Corrupci&#243;n%20y%20Seguridad%20Digital)%20DADEP%202020/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MP%20Riesgos%20Enviados%20a%2004-08-2020\127-FORVM-13%20V.1%20MAPA%20DE%20RIESGOS%20INSTITUCIONAL%2031-07-2020-S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dos Datos"/>
      <sheetName val="INSTRUCCIONES"/>
      <sheetName val="TIPOLOGÍAS DE RIESGOS"/>
      <sheetName val="PROBABILIDAD"/>
      <sheetName val="IMPACTO GESTIÓN"/>
      <sheetName val="IMPACTO CORRUPCIÓN"/>
      <sheetName val="VALORACIÓN DEL RIESGO "/>
      <sheetName val="EVALUACIÓN DE CONTROLES"/>
      <sheetName val="EJEMPLO CONTROLES"/>
      <sheetName val="OPCIONES DE MANEJO DEL RIESG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file:///\\172.26.1.6\pub\RIESGOS\2021%20-%201er%20cuatrimestre\GESTION%20DOCUMENTAL\Actividad%202" TargetMode="External"/><Relationship Id="rId7" Type="http://schemas.openxmlformats.org/officeDocument/2006/relationships/hyperlink" Target="https://www.colombiacompra.gov.co/secop-ii" TargetMode="External"/><Relationship Id="rId2" Type="http://schemas.openxmlformats.org/officeDocument/2006/relationships/hyperlink" Target="file:///\\172.26.1.6\pub\RIESGOS\2021%20-%201er%20cuatrimestre\GESTION%20DE%20LOS%20RECURSOS\INVENTARIOS" TargetMode="External"/><Relationship Id="rId1" Type="http://schemas.openxmlformats.org/officeDocument/2006/relationships/hyperlink" Target="file:///\\172.26.1.6\pub\RIESGOS\2021%20-%201er%20cuatrimestre\GESTION%20DE%20LOS%20RECURSOS\PERDIDA%20O%20DA&#209;O%20DE%20BIENES" TargetMode="External"/><Relationship Id="rId6" Type="http://schemas.openxmlformats.org/officeDocument/2006/relationships/hyperlink" Target="https://www.colombiacompra.gov.co/secop-ii" TargetMode="External"/><Relationship Id="rId11" Type="http://schemas.openxmlformats.org/officeDocument/2006/relationships/comments" Target="../comments2.xml"/><Relationship Id="rId5" Type="http://schemas.openxmlformats.org/officeDocument/2006/relationships/hyperlink" Target="file:///\\172.26.1.6\pub\RIESGOS\2021%20-%201er%20cuatrimestre\GESTION%20DOCUMENTAL\Actividad%204" TargetMode="External"/><Relationship Id="rId10" Type="http://schemas.openxmlformats.org/officeDocument/2006/relationships/vmlDrawing" Target="../drawings/vmlDrawing2.vml"/><Relationship Id="rId4" Type="http://schemas.openxmlformats.org/officeDocument/2006/relationships/hyperlink" Target="file:///\\172.26.1.6\pub\RIESGOS\2021%20-%201er%20cuatrimestre\GESTION%20DOCUMENTAL\Actividad%203"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49"/>
  <sheetViews>
    <sheetView showGridLines="0" zoomScale="55" zoomScaleNormal="55" zoomScaleSheetLayoutView="85" workbookViewId="0">
      <pane ySplit="3" topLeftCell="A4" activePane="bottomLeft" state="frozenSplit"/>
      <selection pane="bottomLeft" activeCell="K1" sqref="A1:XFD2"/>
    </sheetView>
  </sheetViews>
  <sheetFormatPr baseColWidth="10" defaultColWidth="10.85546875" defaultRowHeight="15.75"/>
  <cols>
    <col min="1" max="1" width="10.85546875" style="150"/>
    <col min="2" max="2" width="10.85546875" style="5"/>
    <col min="3" max="3" width="16.140625" style="5" customWidth="1"/>
    <col min="4" max="9" width="10.85546875" style="5"/>
    <col min="10" max="10" width="25.5703125" style="5" customWidth="1"/>
    <col min="11" max="16384" width="10.85546875" style="5"/>
  </cols>
  <sheetData>
    <row r="1" spans="1:10" s="6" customFormat="1" ht="54.95" customHeight="1">
      <c r="A1" s="258"/>
      <c r="B1" s="258"/>
      <c r="C1" s="258"/>
      <c r="D1" s="258"/>
      <c r="E1" s="258"/>
      <c r="F1" s="258"/>
      <c r="G1" s="258"/>
      <c r="H1" s="258"/>
      <c r="I1" s="258"/>
      <c r="J1" s="258"/>
    </row>
    <row r="2" spans="1:10" s="6" customFormat="1" ht="30" customHeight="1">
      <c r="A2" s="258"/>
      <c r="B2" s="258"/>
      <c r="C2" s="258"/>
      <c r="D2" s="258"/>
      <c r="E2" s="258"/>
      <c r="F2" s="258"/>
      <c r="G2" s="258"/>
      <c r="H2" s="258"/>
      <c r="I2" s="258"/>
      <c r="J2" s="258"/>
    </row>
    <row r="3" spans="1:10" ht="19.5" customHeight="1">
      <c r="A3" s="259" t="s">
        <v>31</v>
      </c>
      <c r="B3" s="259"/>
      <c r="C3" s="259"/>
      <c r="D3" s="259" t="s">
        <v>32</v>
      </c>
      <c r="E3" s="259"/>
      <c r="F3" s="259"/>
      <c r="G3" s="259"/>
      <c r="H3" s="259"/>
      <c r="I3" s="259"/>
      <c r="J3" s="259"/>
    </row>
    <row r="4" spans="1:10">
      <c r="A4" s="231" t="s">
        <v>33</v>
      </c>
      <c r="B4" s="232"/>
      <c r="C4" s="232"/>
      <c r="D4" s="232"/>
      <c r="E4" s="232"/>
      <c r="F4" s="232"/>
      <c r="G4" s="232"/>
      <c r="H4" s="232"/>
      <c r="I4" s="232"/>
      <c r="J4" s="233"/>
    </row>
    <row r="5" spans="1:10" s="4" customFormat="1" ht="43.5" customHeight="1">
      <c r="A5" s="236" t="s">
        <v>217</v>
      </c>
      <c r="B5" s="236"/>
      <c r="C5" s="236"/>
      <c r="D5" s="234" t="s">
        <v>283</v>
      </c>
      <c r="E5" s="234"/>
      <c r="F5" s="234"/>
      <c r="G5" s="234"/>
      <c r="H5" s="234"/>
      <c r="I5" s="234"/>
      <c r="J5" s="234"/>
    </row>
    <row r="6" spans="1:10" s="4" customFormat="1" ht="15">
      <c r="A6" s="239" t="s">
        <v>219</v>
      </c>
      <c r="B6" s="260"/>
      <c r="C6" s="240"/>
      <c r="D6" s="234" t="s">
        <v>284</v>
      </c>
      <c r="E6" s="234"/>
      <c r="F6" s="234"/>
      <c r="G6" s="234"/>
      <c r="H6" s="234"/>
      <c r="I6" s="234"/>
      <c r="J6" s="234"/>
    </row>
    <row r="7" spans="1:10" s="4" customFormat="1" ht="15">
      <c r="A7" s="239" t="s">
        <v>220</v>
      </c>
      <c r="B7" s="260"/>
      <c r="C7" s="240"/>
      <c r="D7" s="234" t="s">
        <v>285</v>
      </c>
      <c r="E7" s="234"/>
      <c r="F7" s="234"/>
      <c r="G7" s="234"/>
      <c r="H7" s="234"/>
      <c r="I7" s="234"/>
      <c r="J7" s="234"/>
    </row>
    <row r="8" spans="1:10">
      <c r="A8" s="231" t="s">
        <v>570</v>
      </c>
      <c r="B8" s="232"/>
      <c r="C8" s="232"/>
      <c r="D8" s="232"/>
      <c r="E8" s="232"/>
      <c r="F8" s="232"/>
      <c r="G8" s="232"/>
      <c r="H8" s="232"/>
      <c r="I8" s="232"/>
      <c r="J8" s="233"/>
    </row>
    <row r="9" spans="1:10" s="4" customFormat="1" ht="15">
      <c r="A9" s="236" t="s">
        <v>34</v>
      </c>
      <c r="B9" s="236"/>
      <c r="C9" s="236"/>
      <c r="D9" s="234" t="s">
        <v>286</v>
      </c>
      <c r="E9" s="234"/>
      <c r="F9" s="234"/>
      <c r="G9" s="234"/>
      <c r="H9" s="234"/>
      <c r="I9" s="234"/>
      <c r="J9" s="234"/>
    </row>
    <row r="10" spans="1:10" s="4" customFormat="1" ht="15">
      <c r="A10" s="236" t="s">
        <v>35</v>
      </c>
      <c r="B10" s="236"/>
      <c r="C10" s="236"/>
      <c r="D10" s="234" t="s">
        <v>287</v>
      </c>
      <c r="E10" s="234"/>
      <c r="F10" s="234"/>
      <c r="G10" s="234"/>
      <c r="H10" s="234"/>
      <c r="I10" s="234"/>
      <c r="J10" s="234"/>
    </row>
    <row r="11" spans="1:10" s="4" customFormat="1" ht="15">
      <c r="A11" s="236" t="s">
        <v>0</v>
      </c>
      <c r="B11" s="236"/>
      <c r="C11" s="236"/>
      <c r="D11" s="234" t="s">
        <v>288</v>
      </c>
      <c r="E11" s="234"/>
      <c r="F11" s="234"/>
      <c r="G11" s="234"/>
      <c r="H11" s="234"/>
      <c r="I11" s="234"/>
      <c r="J11" s="234"/>
    </row>
    <row r="12" spans="1:10" s="4" customFormat="1" ht="15">
      <c r="A12" s="236" t="s">
        <v>36</v>
      </c>
      <c r="B12" s="236"/>
      <c r="C12" s="236"/>
      <c r="D12" s="234" t="s">
        <v>289</v>
      </c>
      <c r="E12" s="234"/>
      <c r="F12" s="234"/>
      <c r="G12" s="234"/>
      <c r="H12" s="234"/>
      <c r="I12" s="234"/>
      <c r="J12" s="234"/>
    </row>
    <row r="13" spans="1:10" s="4" customFormat="1" ht="15">
      <c r="A13" s="236" t="s">
        <v>42</v>
      </c>
      <c r="B13" s="236"/>
      <c r="C13" s="236"/>
      <c r="D13" s="234" t="s">
        <v>421</v>
      </c>
      <c r="E13" s="234"/>
      <c r="F13" s="234"/>
      <c r="G13" s="234"/>
      <c r="H13" s="234"/>
      <c r="I13" s="234"/>
      <c r="J13" s="234"/>
    </row>
    <row r="14" spans="1:10" s="4" customFormat="1" ht="140.44999999999999" customHeight="1">
      <c r="A14" s="236" t="s">
        <v>376</v>
      </c>
      <c r="B14" s="236"/>
      <c r="C14" s="236"/>
      <c r="D14" s="234" t="s">
        <v>422</v>
      </c>
      <c r="E14" s="234"/>
      <c r="F14" s="234"/>
      <c r="G14" s="234"/>
      <c r="H14" s="234"/>
      <c r="I14" s="234"/>
      <c r="J14" s="234"/>
    </row>
    <row r="15" spans="1:10" s="4" customFormat="1" ht="60.95" customHeight="1">
      <c r="A15" s="236" t="s">
        <v>38</v>
      </c>
      <c r="B15" s="236"/>
      <c r="C15" s="236"/>
      <c r="D15" s="234" t="s">
        <v>224</v>
      </c>
      <c r="E15" s="234"/>
      <c r="F15" s="234"/>
      <c r="G15" s="234"/>
      <c r="H15" s="234"/>
      <c r="I15" s="234"/>
      <c r="J15" s="234"/>
    </row>
    <row r="16" spans="1:10" s="4" customFormat="1" ht="149.44999999999999" customHeight="1">
      <c r="A16" s="256" t="s">
        <v>263</v>
      </c>
      <c r="B16" s="239" t="s">
        <v>37</v>
      </c>
      <c r="C16" s="240"/>
      <c r="D16" s="234" t="s">
        <v>235</v>
      </c>
      <c r="E16" s="234"/>
      <c r="F16" s="234"/>
      <c r="G16" s="234"/>
      <c r="H16" s="234"/>
      <c r="I16" s="234"/>
      <c r="J16" s="234"/>
    </row>
    <row r="17" spans="1:10" s="4" customFormat="1" ht="66.599999999999994" customHeight="1">
      <c r="A17" s="256"/>
      <c r="B17" s="239" t="s">
        <v>238</v>
      </c>
      <c r="C17" s="240"/>
      <c r="D17" s="235" t="s">
        <v>290</v>
      </c>
      <c r="E17" s="235"/>
      <c r="F17" s="235"/>
      <c r="G17" s="235"/>
      <c r="H17" s="235"/>
      <c r="I17" s="235"/>
      <c r="J17" s="235"/>
    </row>
    <row r="18" spans="1:10" s="4" customFormat="1" ht="66.95" customHeight="1">
      <c r="A18" s="256"/>
      <c r="B18" s="239" t="s">
        <v>237</v>
      </c>
      <c r="C18" s="240"/>
      <c r="D18" s="235" t="s">
        <v>260</v>
      </c>
      <c r="E18" s="235"/>
      <c r="F18" s="235"/>
      <c r="G18" s="235"/>
      <c r="H18" s="235"/>
      <c r="I18" s="235"/>
      <c r="J18" s="235"/>
    </row>
    <row r="19" spans="1:10" s="4" customFormat="1" ht="166.5" customHeight="1">
      <c r="A19" s="256"/>
      <c r="B19" s="239" t="s">
        <v>244</v>
      </c>
      <c r="C19" s="240"/>
      <c r="D19" s="235" t="s">
        <v>261</v>
      </c>
      <c r="E19" s="235"/>
      <c r="F19" s="235"/>
      <c r="G19" s="235"/>
      <c r="H19" s="235"/>
      <c r="I19" s="235"/>
      <c r="J19" s="235"/>
    </row>
    <row r="20" spans="1:10">
      <c r="A20" s="231" t="s">
        <v>569</v>
      </c>
      <c r="B20" s="232"/>
      <c r="C20" s="232"/>
      <c r="D20" s="232"/>
      <c r="E20" s="232"/>
      <c r="F20" s="232"/>
      <c r="G20" s="232"/>
      <c r="H20" s="232"/>
      <c r="I20" s="232"/>
      <c r="J20" s="233"/>
    </row>
    <row r="21" spans="1:10" s="4" customFormat="1" ht="75" customHeight="1">
      <c r="A21" s="237" t="s">
        <v>571</v>
      </c>
      <c r="B21" s="239" t="s">
        <v>245</v>
      </c>
      <c r="C21" s="240"/>
      <c r="D21" s="234" t="s">
        <v>275</v>
      </c>
      <c r="E21" s="234"/>
      <c r="F21" s="234"/>
      <c r="G21" s="234"/>
      <c r="H21" s="234"/>
      <c r="I21" s="234"/>
      <c r="J21" s="234"/>
    </row>
    <row r="22" spans="1:10" s="4" customFormat="1" ht="75" customHeight="1">
      <c r="A22" s="238"/>
      <c r="B22" s="239" t="s">
        <v>43</v>
      </c>
      <c r="C22" s="240"/>
      <c r="D22" s="234" t="s">
        <v>291</v>
      </c>
      <c r="E22" s="234"/>
      <c r="F22" s="234"/>
      <c r="G22" s="234"/>
      <c r="H22" s="234"/>
      <c r="I22" s="234"/>
      <c r="J22" s="234"/>
    </row>
    <row r="23" spans="1:10" s="4" customFormat="1" ht="104.45" customHeight="1">
      <c r="A23" s="238"/>
      <c r="B23" s="251" t="s">
        <v>221</v>
      </c>
      <c r="C23" s="16" t="s">
        <v>1</v>
      </c>
      <c r="D23" s="234" t="s">
        <v>276</v>
      </c>
      <c r="E23" s="234"/>
      <c r="F23" s="234"/>
      <c r="G23" s="234"/>
      <c r="H23" s="234"/>
      <c r="I23" s="234"/>
      <c r="J23" s="234"/>
    </row>
    <row r="24" spans="1:10" s="4" customFormat="1" ht="132.6" customHeight="1">
      <c r="A24" s="238"/>
      <c r="B24" s="251"/>
      <c r="C24" s="16" t="s">
        <v>2</v>
      </c>
      <c r="D24" s="234" t="s">
        <v>277</v>
      </c>
      <c r="E24" s="234"/>
      <c r="F24" s="234"/>
      <c r="G24" s="234"/>
      <c r="H24" s="234"/>
      <c r="I24" s="234"/>
      <c r="J24" s="234"/>
    </row>
    <row r="25" spans="1:10" s="4" customFormat="1" ht="89.45" customHeight="1">
      <c r="A25" s="238"/>
      <c r="B25" s="251"/>
      <c r="C25" s="16" t="s">
        <v>3</v>
      </c>
      <c r="D25" s="234" t="s">
        <v>247</v>
      </c>
      <c r="E25" s="234"/>
      <c r="F25" s="234"/>
      <c r="G25" s="234"/>
      <c r="H25" s="234"/>
      <c r="I25" s="234"/>
      <c r="J25" s="234"/>
    </row>
    <row r="26" spans="1:10" s="4" customFormat="1" ht="43.5" customHeight="1">
      <c r="A26" s="256" t="s">
        <v>572</v>
      </c>
      <c r="B26" s="249" t="s">
        <v>7</v>
      </c>
      <c r="C26" s="10" t="s">
        <v>4</v>
      </c>
      <c r="D26" s="234" t="s">
        <v>248</v>
      </c>
      <c r="E26" s="234"/>
      <c r="F26" s="234"/>
      <c r="G26" s="234"/>
      <c r="H26" s="234"/>
      <c r="I26" s="234"/>
      <c r="J26" s="234"/>
    </row>
    <row r="27" spans="1:10" s="4" customFormat="1" ht="121.5" customHeight="1">
      <c r="A27" s="256"/>
      <c r="B27" s="249"/>
      <c r="C27" s="10" t="s">
        <v>5</v>
      </c>
      <c r="D27" s="234" t="s">
        <v>414</v>
      </c>
      <c r="E27" s="234"/>
      <c r="F27" s="234"/>
      <c r="G27" s="234"/>
      <c r="H27" s="234"/>
      <c r="I27" s="234"/>
      <c r="J27" s="234"/>
    </row>
    <row r="28" spans="1:10" s="4" customFormat="1" ht="30">
      <c r="A28" s="256"/>
      <c r="B28" s="249"/>
      <c r="C28" s="10" t="s">
        <v>468</v>
      </c>
      <c r="D28" s="250" t="s">
        <v>575</v>
      </c>
      <c r="E28" s="250"/>
      <c r="F28" s="250"/>
      <c r="G28" s="250"/>
      <c r="H28" s="250"/>
      <c r="I28" s="250"/>
      <c r="J28" s="250"/>
    </row>
    <row r="29" spans="1:10" s="4" customFormat="1" ht="109.5" customHeight="1">
      <c r="A29" s="256"/>
      <c r="B29" s="249" t="s">
        <v>29</v>
      </c>
      <c r="C29" s="10" t="s">
        <v>1</v>
      </c>
      <c r="D29" s="234" t="s">
        <v>278</v>
      </c>
      <c r="E29" s="234"/>
      <c r="F29" s="234"/>
      <c r="G29" s="234"/>
      <c r="H29" s="234"/>
      <c r="I29" s="234"/>
      <c r="J29" s="234"/>
    </row>
    <row r="30" spans="1:10" s="4" customFormat="1" ht="107.1" customHeight="1">
      <c r="A30" s="256"/>
      <c r="B30" s="249"/>
      <c r="C30" s="10" t="s">
        <v>2</v>
      </c>
      <c r="D30" s="234" t="s">
        <v>279</v>
      </c>
      <c r="E30" s="234"/>
      <c r="F30" s="234"/>
      <c r="G30" s="234"/>
      <c r="H30" s="234"/>
      <c r="I30" s="234"/>
      <c r="J30" s="234"/>
    </row>
    <row r="31" spans="1:10" s="4" customFormat="1" ht="93.95" customHeight="1">
      <c r="A31" s="256"/>
      <c r="B31" s="249"/>
      <c r="C31" s="10" t="s">
        <v>3</v>
      </c>
      <c r="D31" s="234" t="s">
        <v>267</v>
      </c>
      <c r="E31" s="234"/>
      <c r="F31" s="234"/>
      <c r="G31" s="234"/>
      <c r="H31" s="234"/>
      <c r="I31" s="234"/>
      <c r="J31" s="234"/>
    </row>
    <row r="32" spans="1:10" s="4" customFormat="1" ht="96" customHeight="1">
      <c r="A32" s="256"/>
      <c r="B32" s="257" t="s">
        <v>40</v>
      </c>
      <c r="C32" s="249"/>
      <c r="D32" s="234" t="s">
        <v>271</v>
      </c>
      <c r="E32" s="234"/>
      <c r="F32" s="234"/>
      <c r="G32" s="234"/>
      <c r="H32" s="234"/>
      <c r="I32" s="234"/>
      <c r="J32" s="234"/>
    </row>
    <row r="33" spans="1:10">
      <c r="A33" s="252" t="s">
        <v>26</v>
      </c>
      <c r="B33" s="253"/>
      <c r="C33" s="253"/>
      <c r="D33" s="253"/>
      <c r="E33" s="253"/>
      <c r="F33" s="253"/>
      <c r="G33" s="253"/>
      <c r="H33" s="253"/>
      <c r="I33" s="253"/>
      <c r="J33" s="254"/>
    </row>
    <row r="34" spans="1:10" s="4" customFormat="1" ht="57.95" customHeight="1">
      <c r="A34" s="241" t="s">
        <v>252</v>
      </c>
      <c r="B34" s="241" t="s">
        <v>41</v>
      </c>
      <c r="C34" s="241"/>
      <c r="D34" s="234" t="s">
        <v>251</v>
      </c>
      <c r="E34" s="234"/>
      <c r="F34" s="234"/>
      <c r="G34" s="234"/>
      <c r="H34" s="234"/>
      <c r="I34" s="234"/>
      <c r="J34" s="234"/>
    </row>
    <row r="35" spans="1:10" s="4" customFormat="1" ht="32.1" customHeight="1">
      <c r="A35" s="241"/>
      <c r="B35" s="241" t="s">
        <v>21</v>
      </c>
      <c r="C35" s="241"/>
      <c r="D35" s="234" t="s">
        <v>326</v>
      </c>
      <c r="E35" s="234"/>
      <c r="F35" s="234"/>
      <c r="G35" s="234"/>
      <c r="H35" s="234"/>
      <c r="I35" s="234"/>
      <c r="J35" s="234"/>
    </row>
    <row r="36" spans="1:10" s="4" customFormat="1" ht="19.5" customHeight="1">
      <c r="A36" s="241"/>
      <c r="B36" s="241" t="s">
        <v>270</v>
      </c>
      <c r="C36" s="241"/>
      <c r="D36" s="234" t="s">
        <v>325</v>
      </c>
      <c r="E36" s="234"/>
      <c r="F36" s="234"/>
      <c r="G36" s="234"/>
      <c r="H36" s="234"/>
      <c r="I36" s="234"/>
      <c r="J36" s="234"/>
    </row>
    <row r="37" spans="1:10" s="4" customFormat="1" ht="14.45" customHeight="1">
      <c r="A37" s="255" t="s">
        <v>573</v>
      </c>
      <c r="B37" s="248" t="s">
        <v>380</v>
      </c>
      <c r="C37" s="248"/>
      <c r="D37" s="234" t="s">
        <v>272</v>
      </c>
      <c r="E37" s="234"/>
      <c r="F37" s="234"/>
      <c r="G37" s="234"/>
      <c r="H37" s="234"/>
      <c r="I37" s="234"/>
      <c r="J37" s="234"/>
    </row>
    <row r="38" spans="1:10" s="4" customFormat="1" ht="30.75" customHeight="1">
      <c r="A38" s="255"/>
      <c r="B38" s="248" t="s">
        <v>222</v>
      </c>
      <c r="C38" s="248"/>
      <c r="D38" s="234" t="s">
        <v>253</v>
      </c>
      <c r="E38" s="234"/>
      <c r="F38" s="234"/>
      <c r="G38" s="234"/>
      <c r="H38" s="234"/>
      <c r="I38" s="234"/>
      <c r="J38" s="234"/>
    </row>
    <row r="39" spans="1:10" s="4" customFormat="1" ht="30.75" customHeight="1">
      <c r="A39" s="255"/>
      <c r="B39" s="248" t="s">
        <v>223</v>
      </c>
      <c r="C39" s="248"/>
      <c r="D39" s="234" t="s">
        <v>254</v>
      </c>
      <c r="E39" s="234"/>
      <c r="F39" s="234"/>
      <c r="G39" s="234"/>
      <c r="H39" s="234"/>
      <c r="I39" s="234"/>
      <c r="J39" s="234"/>
    </row>
    <row r="40" spans="1:10" s="4" customFormat="1" ht="30" customHeight="1">
      <c r="A40" s="248" t="s">
        <v>574</v>
      </c>
      <c r="B40" s="248"/>
      <c r="C40" s="248"/>
      <c r="D40" s="234" t="s">
        <v>576</v>
      </c>
      <c r="E40" s="234"/>
      <c r="F40" s="234"/>
      <c r="G40" s="234"/>
      <c r="H40" s="234"/>
      <c r="I40" s="234"/>
      <c r="J40" s="234"/>
    </row>
    <row r="41" spans="1:10" s="4" customFormat="1" ht="30" customHeight="1">
      <c r="A41" s="248" t="s">
        <v>39</v>
      </c>
      <c r="B41" s="248"/>
      <c r="C41" s="248"/>
      <c r="D41" s="234" t="s">
        <v>255</v>
      </c>
      <c r="E41" s="234"/>
      <c r="F41" s="234"/>
      <c r="G41" s="234"/>
      <c r="H41" s="234"/>
      <c r="I41" s="234"/>
      <c r="J41" s="234"/>
    </row>
    <row r="42" spans="1:10">
      <c r="A42" s="242" t="s">
        <v>324</v>
      </c>
      <c r="B42" s="243"/>
      <c r="C42" s="243"/>
      <c r="D42" s="243"/>
      <c r="E42" s="243"/>
      <c r="F42" s="243"/>
      <c r="G42" s="243"/>
      <c r="H42" s="243"/>
      <c r="I42" s="243"/>
      <c r="J42" s="244"/>
    </row>
    <row r="43" spans="1:10" s="4" customFormat="1" ht="33" customHeight="1">
      <c r="A43" s="245" t="s">
        <v>23</v>
      </c>
      <c r="B43" s="246"/>
      <c r="C43" s="247"/>
      <c r="D43" s="245" t="s">
        <v>256</v>
      </c>
      <c r="E43" s="246"/>
      <c r="F43" s="246"/>
      <c r="G43" s="246"/>
      <c r="H43" s="246"/>
      <c r="I43" s="246"/>
      <c r="J43" s="247"/>
    </row>
    <row r="44" spans="1:10" s="4" customFormat="1" ht="29.1" customHeight="1">
      <c r="A44" s="236" t="s">
        <v>24</v>
      </c>
      <c r="B44" s="236"/>
      <c r="C44" s="236"/>
      <c r="D44" s="234" t="s">
        <v>273</v>
      </c>
      <c r="E44" s="234"/>
      <c r="F44" s="234"/>
      <c r="G44" s="234"/>
      <c r="H44" s="234"/>
      <c r="I44" s="234"/>
      <c r="J44" s="234"/>
    </row>
    <row r="45" spans="1:10" s="4" customFormat="1" ht="15">
      <c r="A45" s="236" t="s">
        <v>25</v>
      </c>
      <c r="B45" s="236"/>
      <c r="C45" s="236"/>
      <c r="D45" s="234" t="s">
        <v>257</v>
      </c>
      <c r="E45" s="234"/>
      <c r="F45" s="234"/>
      <c r="G45" s="234"/>
      <c r="H45" s="234"/>
      <c r="I45" s="234"/>
      <c r="J45" s="234"/>
    </row>
    <row r="46" spans="1:10" s="4" customFormat="1" ht="49.5" customHeight="1">
      <c r="A46" s="236" t="s">
        <v>258</v>
      </c>
      <c r="B46" s="236"/>
      <c r="C46" s="236"/>
      <c r="D46" s="234" t="s">
        <v>259</v>
      </c>
      <c r="E46" s="234"/>
      <c r="F46" s="234"/>
      <c r="G46" s="234"/>
      <c r="H46" s="234"/>
      <c r="I46" s="234"/>
      <c r="J46" s="234"/>
    </row>
    <row r="47" spans="1:10" s="4" customFormat="1" ht="15">
      <c r="A47" s="241" t="s">
        <v>209</v>
      </c>
      <c r="B47" s="241" t="s">
        <v>210</v>
      </c>
      <c r="C47" s="241"/>
      <c r="D47" s="234" t="s">
        <v>282</v>
      </c>
      <c r="E47" s="234"/>
      <c r="F47" s="234"/>
      <c r="G47" s="234"/>
      <c r="H47" s="234"/>
      <c r="I47" s="234"/>
      <c r="J47" s="234"/>
    </row>
    <row r="48" spans="1:10" s="4" customFormat="1" ht="15">
      <c r="A48" s="241"/>
      <c r="B48" s="241" t="s">
        <v>212</v>
      </c>
      <c r="C48" s="241"/>
      <c r="D48" s="234" t="s">
        <v>274</v>
      </c>
      <c r="E48" s="234"/>
      <c r="F48" s="234"/>
      <c r="G48" s="234"/>
      <c r="H48" s="234"/>
      <c r="I48" s="234"/>
      <c r="J48" s="234"/>
    </row>
    <row r="49" spans="1:10" s="4" customFormat="1" ht="15">
      <c r="A49" s="241"/>
      <c r="B49" s="241" t="s">
        <v>211</v>
      </c>
      <c r="C49" s="241"/>
      <c r="D49" s="234" t="s">
        <v>266</v>
      </c>
      <c r="E49" s="234"/>
      <c r="F49" s="234"/>
      <c r="G49" s="234"/>
      <c r="H49" s="234"/>
      <c r="I49" s="234"/>
      <c r="J49" s="234"/>
    </row>
  </sheetData>
  <mergeCells count="90">
    <mergeCell ref="A4:J4"/>
    <mergeCell ref="A1:J2"/>
    <mergeCell ref="A3:C3"/>
    <mergeCell ref="D3:J3"/>
    <mergeCell ref="A12:C12"/>
    <mergeCell ref="D12:J12"/>
    <mergeCell ref="A5:C5"/>
    <mergeCell ref="D5:J5"/>
    <mergeCell ref="A7:C7"/>
    <mergeCell ref="D7:J7"/>
    <mergeCell ref="A11:C11"/>
    <mergeCell ref="D11:J11"/>
    <mergeCell ref="A6:C6"/>
    <mergeCell ref="D6:J6"/>
    <mergeCell ref="A9:C9"/>
    <mergeCell ref="D9:J9"/>
    <mergeCell ref="A34:A36"/>
    <mergeCell ref="B34:C34"/>
    <mergeCell ref="D18:J18"/>
    <mergeCell ref="A20:J20"/>
    <mergeCell ref="A16:A19"/>
    <mergeCell ref="B16:C16"/>
    <mergeCell ref="B17:C17"/>
    <mergeCell ref="B18:C18"/>
    <mergeCell ref="B19:C19"/>
    <mergeCell ref="B22:C22"/>
    <mergeCell ref="A40:C40"/>
    <mergeCell ref="D40:J40"/>
    <mergeCell ref="D25:J25"/>
    <mergeCell ref="B23:B25"/>
    <mergeCell ref="D23:J23"/>
    <mergeCell ref="D24:J24"/>
    <mergeCell ref="B38:C38"/>
    <mergeCell ref="B39:C39"/>
    <mergeCell ref="D39:J39"/>
    <mergeCell ref="D37:J37"/>
    <mergeCell ref="D35:J35"/>
    <mergeCell ref="D36:J36"/>
    <mergeCell ref="A33:J33"/>
    <mergeCell ref="A37:A39"/>
    <mergeCell ref="A26:A32"/>
    <mergeCell ref="B32:C32"/>
    <mergeCell ref="A41:C41"/>
    <mergeCell ref="D41:J41"/>
    <mergeCell ref="B26:B28"/>
    <mergeCell ref="B29:B31"/>
    <mergeCell ref="B35:C35"/>
    <mergeCell ref="B36:C36"/>
    <mergeCell ref="B37:C37"/>
    <mergeCell ref="D26:J26"/>
    <mergeCell ref="D34:J34"/>
    <mergeCell ref="D38:J38"/>
    <mergeCell ref="D27:J27"/>
    <mergeCell ref="D28:J28"/>
    <mergeCell ref="D29:J29"/>
    <mergeCell ref="D30:J30"/>
    <mergeCell ref="D31:J31"/>
    <mergeCell ref="D32:J32"/>
    <mergeCell ref="D49:J49"/>
    <mergeCell ref="A47:A49"/>
    <mergeCell ref="A46:C46"/>
    <mergeCell ref="D46:J46"/>
    <mergeCell ref="A42:J42"/>
    <mergeCell ref="A43:C43"/>
    <mergeCell ref="D43:J43"/>
    <mergeCell ref="A44:C44"/>
    <mergeCell ref="D44:J44"/>
    <mergeCell ref="A45:C45"/>
    <mergeCell ref="D45:J45"/>
    <mergeCell ref="D48:J48"/>
    <mergeCell ref="D47:J47"/>
    <mergeCell ref="B47:C47"/>
    <mergeCell ref="B48:C48"/>
    <mergeCell ref="B49:C49"/>
    <mergeCell ref="A8:J8"/>
    <mergeCell ref="D22:J22"/>
    <mergeCell ref="D19:J19"/>
    <mergeCell ref="D17:J17"/>
    <mergeCell ref="D21:J21"/>
    <mergeCell ref="D13:J13"/>
    <mergeCell ref="A15:C15"/>
    <mergeCell ref="D15:J15"/>
    <mergeCell ref="D16:J16"/>
    <mergeCell ref="A13:C13"/>
    <mergeCell ref="A14:C14"/>
    <mergeCell ref="D14:J14"/>
    <mergeCell ref="A21:A25"/>
    <mergeCell ref="B21:C21"/>
    <mergeCell ref="A10:C10"/>
    <mergeCell ref="D10:J10"/>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90" zoomScaleNormal="90" zoomScaleSheetLayoutView="70" workbookViewId="0">
      <selection activeCell="F5" sqref="F5:F8"/>
    </sheetView>
  </sheetViews>
  <sheetFormatPr baseColWidth="10" defaultColWidth="11.42578125" defaultRowHeight="15"/>
  <cols>
    <col min="1" max="1" width="1.85546875" style="37" customWidth="1"/>
    <col min="2" max="2" width="17.42578125" style="37" customWidth="1"/>
    <col min="3" max="7" width="16" style="37" customWidth="1"/>
    <col min="8" max="8" width="1.5703125" style="37" customWidth="1"/>
    <col min="9" max="9" width="2" style="37" customWidth="1"/>
    <col min="10" max="16384" width="11.42578125" style="37"/>
  </cols>
  <sheetData>
    <row r="1" spans="1:7" ht="9.75" customHeight="1"/>
    <row r="2" spans="1:7" ht="27" customHeight="1">
      <c r="B2" s="445" t="s">
        <v>68</v>
      </c>
      <c r="C2" s="446" t="s">
        <v>138</v>
      </c>
      <c r="D2" s="446"/>
      <c r="E2" s="446"/>
      <c r="F2" s="446"/>
      <c r="G2" s="446"/>
    </row>
    <row r="3" spans="1:7" ht="27" customHeight="1">
      <c r="B3" s="445"/>
      <c r="C3" s="38" t="s">
        <v>139</v>
      </c>
      <c r="D3" s="38" t="s">
        <v>140</v>
      </c>
      <c r="E3" s="38" t="s">
        <v>141</v>
      </c>
      <c r="F3" s="38" t="s">
        <v>142</v>
      </c>
      <c r="G3" s="38" t="s">
        <v>143</v>
      </c>
    </row>
    <row r="4" spans="1:7" ht="31.5" customHeight="1">
      <c r="A4" s="37" t="s">
        <v>144</v>
      </c>
      <c r="B4" s="444" t="s">
        <v>280</v>
      </c>
      <c r="C4" s="39" t="s">
        <v>145</v>
      </c>
      <c r="D4" s="40" t="s">
        <v>146</v>
      </c>
      <c r="E4" s="41" t="s">
        <v>147</v>
      </c>
      <c r="F4" s="139" t="s">
        <v>148</v>
      </c>
      <c r="G4" s="140" t="s">
        <v>149</v>
      </c>
    </row>
    <row r="5" spans="1:7" ht="31.5" customHeight="1">
      <c r="B5" s="444"/>
      <c r="C5" s="44" t="s">
        <v>150</v>
      </c>
      <c r="D5" s="45" t="s">
        <v>150</v>
      </c>
      <c r="E5" s="46" t="s">
        <v>151</v>
      </c>
      <c r="F5" s="141" t="s">
        <v>152</v>
      </c>
      <c r="G5" s="142" t="s">
        <v>152</v>
      </c>
    </row>
    <row r="6" spans="1:7" ht="31.5" customHeight="1">
      <c r="B6" s="444" t="s">
        <v>153</v>
      </c>
      <c r="C6" s="49" t="s">
        <v>146</v>
      </c>
      <c r="D6" s="50" t="s">
        <v>148</v>
      </c>
      <c r="E6" s="51" t="s">
        <v>154</v>
      </c>
      <c r="F6" s="143" t="s">
        <v>155</v>
      </c>
      <c r="G6" s="149" t="s">
        <v>156</v>
      </c>
    </row>
    <row r="7" spans="1:7" ht="31.5" customHeight="1">
      <c r="B7" s="444"/>
      <c r="C7" s="49" t="s">
        <v>150</v>
      </c>
      <c r="D7" s="50" t="s">
        <v>150</v>
      </c>
      <c r="E7" s="51" t="s">
        <v>151</v>
      </c>
      <c r="F7" s="143" t="s">
        <v>152</v>
      </c>
      <c r="G7" s="149" t="s">
        <v>157</v>
      </c>
    </row>
    <row r="8" spans="1:7" ht="31.5" customHeight="1">
      <c r="B8" s="444" t="s">
        <v>158</v>
      </c>
      <c r="C8" s="39" t="s">
        <v>147</v>
      </c>
      <c r="D8" s="53" t="s">
        <v>154</v>
      </c>
      <c r="E8" s="144" t="s">
        <v>159</v>
      </c>
      <c r="F8" s="42" t="s">
        <v>160</v>
      </c>
      <c r="G8" s="43" t="s">
        <v>161</v>
      </c>
    </row>
    <row r="9" spans="1:7" ht="31.5" customHeight="1">
      <c r="B9" s="444"/>
      <c r="C9" s="44" t="s">
        <v>150</v>
      </c>
      <c r="D9" s="55" t="s">
        <v>151</v>
      </c>
      <c r="E9" s="145" t="s">
        <v>152</v>
      </c>
      <c r="F9" s="47" t="s">
        <v>157</v>
      </c>
      <c r="G9" s="48" t="s">
        <v>157</v>
      </c>
    </row>
    <row r="10" spans="1:7" ht="31.5" customHeight="1">
      <c r="B10" s="444" t="s">
        <v>162</v>
      </c>
      <c r="C10" s="51" t="s">
        <v>148</v>
      </c>
      <c r="D10" s="143" t="s">
        <v>155</v>
      </c>
      <c r="E10" s="146" t="s">
        <v>160</v>
      </c>
      <c r="F10" s="52" t="s">
        <v>163</v>
      </c>
      <c r="G10" s="149" t="s">
        <v>164</v>
      </c>
    </row>
    <row r="11" spans="1:7" ht="31.5" customHeight="1">
      <c r="B11" s="444"/>
      <c r="C11" s="51" t="s">
        <v>151</v>
      </c>
      <c r="D11" s="143" t="s">
        <v>152</v>
      </c>
      <c r="E11" s="146" t="s">
        <v>152</v>
      </c>
      <c r="F11" s="52" t="s">
        <v>157</v>
      </c>
      <c r="G11" s="149" t="s">
        <v>157</v>
      </c>
    </row>
    <row r="12" spans="1:7" ht="31.5" customHeight="1">
      <c r="B12" s="444" t="s">
        <v>281</v>
      </c>
      <c r="C12" s="147" t="s">
        <v>149</v>
      </c>
      <c r="D12" s="139" t="s">
        <v>156</v>
      </c>
      <c r="E12" s="54" t="s">
        <v>161</v>
      </c>
      <c r="F12" s="42" t="s">
        <v>165</v>
      </c>
      <c r="G12" s="43" t="s">
        <v>166</v>
      </c>
    </row>
    <row r="13" spans="1:7" ht="31.5" customHeight="1">
      <c r="B13" s="444"/>
      <c r="C13" s="148" t="s">
        <v>152</v>
      </c>
      <c r="D13" s="141" t="s">
        <v>152</v>
      </c>
      <c r="E13" s="56" t="s">
        <v>157</v>
      </c>
      <c r="F13" s="47" t="s">
        <v>157</v>
      </c>
      <c r="G13" s="48" t="s">
        <v>157</v>
      </c>
    </row>
    <row r="14" spans="1:7" ht="8.25" customHeight="1"/>
  </sheetData>
  <mergeCells count="7">
    <mergeCell ref="B12:B13"/>
    <mergeCell ref="B2:B3"/>
    <mergeCell ref="C2:G2"/>
    <mergeCell ref="B4:B5"/>
    <mergeCell ref="B6:B7"/>
    <mergeCell ref="B8:B9"/>
    <mergeCell ref="B10:B11"/>
  </mergeCells>
  <printOptions horizontalCentered="1"/>
  <pageMargins left="0.25" right="0.25"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F5" sqref="F5:F8"/>
    </sheetView>
  </sheetViews>
  <sheetFormatPr baseColWidth="10" defaultColWidth="11.42578125" defaultRowHeight="14.25"/>
  <cols>
    <col min="1" max="1" width="1.7109375" style="1" customWidth="1"/>
    <col min="2" max="2" width="27.42578125" style="1" customWidth="1"/>
    <col min="3" max="3" width="92.7109375" style="1" customWidth="1"/>
    <col min="4" max="4" width="1.5703125" style="1" customWidth="1"/>
    <col min="5" max="16384" width="11.42578125" style="1"/>
  </cols>
  <sheetData>
    <row r="1" spans="2:3" ht="8.25" customHeight="1"/>
    <row r="2" spans="2:3" ht="15.75" customHeight="1">
      <c r="B2" s="447" t="s">
        <v>236</v>
      </c>
      <c r="C2" s="447"/>
    </row>
    <row r="3" spans="2:3" ht="15" customHeight="1">
      <c r="B3" s="448" t="s">
        <v>44</v>
      </c>
      <c r="C3" s="448"/>
    </row>
    <row r="4" spans="2:3" ht="45.75" customHeight="1">
      <c r="B4" s="17" t="s">
        <v>45</v>
      </c>
      <c r="C4" s="18" t="s">
        <v>46</v>
      </c>
    </row>
    <row r="5" spans="2:3" ht="45.75" customHeight="1">
      <c r="B5" s="17" t="s">
        <v>226</v>
      </c>
      <c r="C5" s="18" t="s">
        <v>231</v>
      </c>
    </row>
    <row r="6" spans="2:3" ht="45.75" customHeight="1">
      <c r="B6" s="17" t="s">
        <v>225</v>
      </c>
      <c r="C6" s="18" t="s">
        <v>47</v>
      </c>
    </row>
    <row r="7" spans="2:3" ht="45.75" customHeight="1">
      <c r="B7" s="17" t="s">
        <v>227</v>
      </c>
      <c r="C7" s="18" t="s">
        <v>48</v>
      </c>
    </row>
    <row r="8" spans="2:3" ht="45.75" customHeight="1">
      <c r="B8" s="17" t="s">
        <v>232</v>
      </c>
      <c r="C8" s="18" t="s">
        <v>50</v>
      </c>
    </row>
    <row r="9" spans="2:3" ht="45.75" customHeight="1">
      <c r="B9" s="17" t="s">
        <v>230</v>
      </c>
      <c r="C9" s="18" t="s">
        <v>49</v>
      </c>
    </row>
    <row r="10" spans="2:3" ht="45.75" customHeight="1">
      <c r="B10" s="17" t="s">
        <v>228</v>
      </c>
      <c r="C10" s="18" t="s">
        <v>234</v>
      </c>
    </row>
    <row r="11" spans="2:3" ht="45.75" customHeight="1">
      <c r="B11" s="17" t="s">
        <v>51</v>
      </c>
      <c r="C11" s="18" t="s">
        <v>52</v>
      </c>
    </row>
    <row r="12" spans="2:3" ht="51">
      <c r="B12" s="17" t="s">
        <v>229</v>
      </c>
      <c r="C12" s="18" t="s">
        <v>233</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F5" sqref="F5:F8"/>
    </sheetView>
  </sheetViews>
  <sheetFormatPr baseColWidth="10" defaultColWidth="11.42578125" defaultRowHeight="15"/>
  <cols>
    <col min="1" max="1" width="2.140625" style="9" customWidth="1"/>
    <col min="2" max="2" width="9.28515625" style="9" customWidth="1"/>
    <col min="3" max="3" width="21.7109375" style="9" customWidth="1"/>
    <col min="4" max="4" width="35.85546875" style="9" customWidth="1"/>
    <col min="5" max="5" width="41.42578125" style="9" customWidth="1"/>
    <col min="6" max="6" width="1.85546875" style="9" customWidth="1"/>
    <col min="7" max="7" width="11.42578125" style="9" customWidth="1"/>
    <col min="8" max="16384" width="11.42578125" style="9"/>
  </cols>
  <sheetData>
    <row r="1" spans="2:5" ht="10.5" customHeight="1"/>
    <row r="2" spans="2:5" ht="19.5" customHeight="1">
      <c r="B2" s="449" t="s">
        <v>68</v>
      </c>
      <c r="C2" s="449"/>
      <c r="D2" s="449"/>
      <c r="E2" s="449"/>
    </row>
    <row r="3" spans="2:5" ht="15.75" customHeight="1">
      <c r="B3" s="19" t="s">
        <v>67</v>
      </c>
      <c r="C3" s="19" t="s">
        <v>66</v>
      </c>
      <c r="D3" s="19" t="s">
        <v>65</v>
      </c>
      <c r="E3" s="19" t="s">
        <v>64</v>
      </c>
    </row>
    <row r="4" spans="2:5" ht="57" customHeight="1">
      <c r="B4" s="20">
        <v>1</v>
      </c>
      <c r="C4" s="21" t="s">
        <v>246</v>
      </c>
      <c r="D4" s="22" t="s">
        <v>63</v>
      </c>
      <c r="E4" s="22" t="s">
        <v>62</v>
      </c>
    </row>
    <row r="5" spans="2:5" ht="57" customHeight="1">
      <c r="B5" s="20">
        <v>2</v>
      </c>
      <c r="C5" s="23" t="s">
        <v>18</v>
      </c>
      <c r="D5" s="22" t="s">
        <v>61</v>
      </c>
      <c r="E5" s="22" t="s">
        <v>60</v>
      </c>
    </row>
    <row r="6" spans="2:5" ht="57" customHeight="1">
      <c r="B6" s="20">
        <v>3</v>
      </c>
      <c r="C6" s="24" t="s">
        <v>16</v>
      </c>
      <c r="D6" s="22" t="s">
        <v>59</v>
      </c>
      <c r="E6" s="22" t="s">
        <v>58</v>
      </c>
    </row>
    <row r="7" spans="2:5" ht="57" customHeight="1">
      <c r="B7" s="20">
        <v>4</v>
      </c>
      <c r="C7" s="25" t="s">
        <v>14</v>
      </c>
      <c r="D7" s="22" t="s">
        <v>57</v>
      </c>
      <c r="E7" s="22" t="s">
        <v>56</v>
      </c>
    </row>
    <row r="8" spans="2:5" ht="57" customHeight="1">
      <c r="B8" s="20">
        <v>5</v>
      </c>
      <c r="C8" s="26" t="s">
        <v>13</v>
      </c>
      <c r="D8" s="22" t="s">
        <v>55</v>
      </c>
      <c r="E8" s="22" t="s">
        <v>54</v>
      </c>
    </row>
    <row r="10" spans="2:5" ht="75">
      <c r="C10" s="9" t="s">
        <v>53</v>
      </c>
    </row>
  </sheetData>
  <mergeCells count="1">
    <mergeCell ref="B2:E2"/>
  </mergeCells>
  <printOptions horizontalCentered="1"/>
  <pageMargins left="0.25" right="0.25" top="0.75" bottom="0.75" header="0.3" footer="0.3"/>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topLeftCell="A12" zoomScale="85" zoomScaleNormal="85" zoomScaleSheetLayoutView="80" workbookViewId="0">
      <selection activeCell="F5" sqref="F5:F8"/>
    </sheetView>
  </sheetViews>
  <sheetFormatPr baseColWidth="10" defaultColWidth="11.42578125" defaultRowHeight="15"/>
  <cols>
    <col min="1" max="1" width="1.5703125" style="9" customWidth="1"/>
    <col min="2" max="2" width="8.42578125" style="9" customWidth="1"/>
    <col min="3" max="3" width="15" style="9" customWidth="1"/>
    <col min="4" max="4" width="52.140625" style="9" customWidth="1"/>
    <col min="5" max="5" width="55.5703125" style="9" customWidth="1"/>
    <col min="6" max="6" width="1.5703125" style="9" customWidth="1"/>
    <col min="7" max="7" width="13.140625" style="9" customWidth="1"/>
    <col min="8" max="11" width="11.42578125" style="9"/>
    <col min="12" max="12" width="11.42578125" style="9" customWidth="1"/>
    <col min="13" max="16384" width="11.42578125" style="9"/>
  </cols>
  <sheetData>
    <row r="1" spans="2:5" ht="9" customHeight="1" thickBot="1"/>
    <row r="2" spans="2:5" ht="25.5" customHeight="1">
      <c r="B2" s="462" t="s">
        <v>93</v>
      </c>
      <c r="C2" s="463"/>
      <c r="D2" s="463"/>
      <c r="E2" s="464"/>
    </row>
    <row r="3" spans="2:5" ht="47.25" customHeight="1">
      <c r="B3" s="465" t="s">
        <v>94</v>
      </c>
      <c r="C3" s="466"/>
      <c r="D3" s="35" t="s">
        <v>95</v>
      </c>
      <c r="E3" s="36" t="s">
        <v>96</v>
      </c>
    </row>
    <row r="4" spans="2:5" ht="25.5">
      <c r="B4" s="451">
        <v>1</v>
      </c>
      <c r="C4" s="467" t="s">
        <v>20</v>
      </c>
      <c r="D4" s="27" t="s">
        <v>97</v>
      </c>
      <c r="E4" s="28" t="s">
        <v>98</v>
      </c>
    </row>
    <row r="5" spans="2:5" ht="25.5">
      <c r="B5" s="451"/>
      <c r="C5" s="467"/>
      <c r="D5" s="27" t="s">
        <v>99</v>
      </c>
      <c r="E5" s="28" t="s">
        <v>100</v>
      </c>
    </row>
    <row r="6" spans="2:5" ht="38.25">
      <c r="B6" s="451"/>
      <c r="C6" s="467"/>
      <c r="D6" s="27" t="s">
        <v>101</v>
      </c>
      <c r="E6" s="28" t="s">
        <v>102</v>
      </c>
    </row>
    <row r="7" spans="2:5" ht="51.75" thickBot="1">
      <c r="B7" s="452"/>
      <c r="C7" s="468"/>
      <c r="D7" s="29" t="s">
        <v>103</v>
      </c>
      <c r="E7" s="30"/>
    </row>
    <row r="8" spans="2:5" ht="25.5">
      <c r="B8" s="450">
        <v>2</v>
      </c>
      <c r="C8" s="469" t="s">
        <v>19</v>
      </c>
      <c r="D8" s="28" t="s">
        <v>104</v>
      </c>
      <c r="E8" s="28" t="s">
        <v>105</v>
      </c>
    </row>
    <row r="9" spans="2:5" ht="25.5">
      <c r="B9" s="451"/>
      <c r="C9" s="470"/>
      <c r="D9" s="28" t="s">
        <v>106</v>
      </c>
      <c r="E9" s="31" t="s">
        <v>107</v>
      </c>
    </row>
    <row r="10" spans="2:5" ht="38.25">
      <c r="B10" s="451"/>
      <c r="C10" s="470"/>
      <c r="D10" s="28" t="s">
        <v>108</v>
      </c>
      <c r="E10" s="28" t="s">
        <v>109</v>
      </c>
    </row>
    <row r="11" spans="2:5" ht="45.95" customHeight="1" thickBot="1">
      <c r="B11" s="452"/>
      <c r="C11" s="471"/>
      <c r="D11" s="32" t="s">
        <v>110</v>
      </c>
      <c r="E11" s="30"/>
    </row>
    <row r="12" spans="2:5" ht="27" customHeight="1">
      <c r="B12" s="450">
        <v>3</v>
      </c>
      <c r="C12" s="453" t="s">
        <v>17</v>
      </c>
      <c r="D12" s="27" t="s">
        <v>111</v>
      </c>
      <c r="E12" s="27" t="s">
        <v>112</v>
      </c>
    </row>
    <row r="13" spans="2:5" ht="38.25">
      <c r="B13" s="451"/>
      <c r="C13" s="454"/>
      <c r="D13" s="27" t="s">
        <v>113</v>
      </c>
      <c r="E13" s="27" t="s">
        <v>114</v>
      </c>
    </row>
    <row r="14" spans="2:5" ht="38.25">
      <c r="B14" s="451"/>
      <c r="C14" s="454"/>
      <c r="D14" s="27" t="s">
        <v>115</v>
      </c>
      <c r="E14" s="27" t="s">
        <v>116</v>
      </c>
    </row>
    <row r="15" spans="2:5" ht="51">
      <c r="B15" s="451"/>
      <c r="C15" s="454"/>
      <c r="D15" s="27" t="s">
        <v>117</v>
      </c>
      <c r="E15" s="27" t="s">
        <v>118</v>
      </c>
    </row>
    <row r="16" spans="2:5" ht="38.25">
      <c r="B16" s="451"/>
      <c r="C16" s="454"/>
      <c r="D16" s="28"/>
      <c r="E16" s="27" t="s">
        <v>119</v>
      </c>
    </row>
    <row r="17" spans="2:5" ht="15.75" thickBot="1">
      <c r="B17" s="452"/>
      <c r="C17" s="455"/>
      <c r="D17" s="30"/>
      <c r="E17" s="29" t="s">
        <v>120</v>
      </c>
    </row>
    <row r="18" spans="2:5" ht="38.25" customHeight="1">
      <c r="B18" s="450" t="s">
        <v>121</v>
      </c>
      <c r="C18" s="456" t="s">
        <v>15</v>
      </c>
      <c r="D18" s="28" t="s">
        <v>122</v>
      </c>
      <c r="E18" s="28" t="s">
        <v>123</v>
      </c>
    </row>
    <row r="19" spans="2:5" ht="25.5">
      <c r="B19" s="451"/>
      <c r="C19" s="457"/>
      <c r="D19" s="28" t="s">
        <v>124</v>
      </c>
      <c r="E19" s="28" t="s">
        <v>125</v>
      </c>
    </row>
    <row r="20" spans="2:5" ht="38.25">
      <c r="B20" s="451"/>
      <c r="C20" s="457"/>
      <c r="D20" s="28" t="s">
        <v>126</v>
      </c>
      <c r="E20" s="28" t="s">
        <v>417</v>
      </c>
    </row>
    <row r="21" spans="2:5" ht="51">
      <c r="B21" s="451"/>
      <c r="C21" s="457"/>
      <c r="D21" s="28" t="s">
        <v>127</v>
      </c>
      <c r="E21" s="28" t="s">
        <v>128</v>
      </c>
    </row>
    <row r="22" spans="2:5" ht="39" thickBot="1">
      <c r="B22" s="452"/>
      <c r="C22" s="458"/>
      <c r="D22" s="30"/>
      <c r="E22" s="32" t="s">
        <v>129</v>
      </c>
    </row>
    <row r="23" spans="2:5" ht="38.25">
      <c r="B23" s="450">
        <v>5</v>
      </c>
      <c r="C23" s="459" t="s">
        <v>130</v>
      </c>
      <c r="D23" s="27" t="s">
        <v>131</v>
      </c>
      <c r="E23" s="33" t="s">
        <v>208</v>
      </c>
    </row>
    <row r="24" spans="2:5" ht="38.25">
      <c r="B24" s="451"/>
      <c r="C24" s="460"/>
      <c r="D24" s="27" t="s">
        <v>132</v>
      </c>
      <c r="E24" s="27" t="s">
        <v>133</v>
      </c>
    </row>
    <row r="25" spans="2:5" ht="51">
      <c r="B25" s="451"/>
      <c r="C25" s="460"/>
      <c r="D25" s="27" t="s">
        <v>134</v>
      </c>
      <c r="E25" s="27" t="s">
        <v>135</v>
      </c>
    </row>
    <row r="26" spans="2:5" ht="25.5">
      <c r="B26" s="451"/>
      <c r="C26" s="460"/>
      <c r="D26" s="34"/>
      <c r="E26" s="27" t="s">
        <v>136</v>
      </c>
    </row>
    <row r="27" spans="2:5" ht="26.25" thickBot="1">
      <c r="B27" s="452"/>
      <c r="C27" s="461"/>
      <c r="D27" s="30"/>
      <c r="E27" s="29" t="s">
        <v>137</v>
      </c>
    </row>
    <row r="28" spans="2:5" ht="9" customHeight="1"/>
  </sheetData>
  <mergeCells count="12">
    <mergeCell ref="B2:E2"/>
    <mergeCell ref="B3:C3"/>
    <mergeCell ref="B4:B7"/>
    <mergeCell ref="C4:C7"/>
    <mergeCell ref="B8:B11"/>
    <mergeCell ref="C8:C11"/>
    <mergeCell ref="B12:B17"/>
    <mergeCell ref="C12:C17"/>
    <mergeCell ref="B18:B22"/>
    <mergeCell ref="C18:C22"/>
    <mergeCell ref="B23:B27"/>
    <mergeCell ref="C23:C27"/>
  </mergeCells>
  <printOptions horizontalCentered="1"/>
  <pageMargins left="0.70866141732283472" right="0.70866141732283472" top="0.74803149606299213" bottom="0.74803149606299213" header="0.31496062992125984" footer="0.31496062992125984"/>
  <pageSetup scale="58"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F5" sqref="F5:F8"/>
    </sheetView>
  </sheetViews>
  <sheetFormatPr baseColWidth="10" defaultColWidth="11.42578125" defaultRowHeight="15"/>
  <cols>
    <col min="1" max="1" width="1.85546875" style="37" customWidth="1"/>
    <col min="2" max="2" width="17.42578125" style="37" customWidth="1"/>
    <col min="3" max="3" width="73.5703125" style="37" customWidth="1"/>
    <col min="4" max="4" width="1.5703125" style="3" customWidth="1"/>
    <col min="5" max="5" width="12.5703125" style="3" customWidth="1"/>
    <col min="6" max="16384" width="11.42578125" style="3"/>
  </cols>
  <sheetData>
    <row r="1" spans="2:3" ht="9.75" customHeight="1" thickBot="1"/>
    <row r="2" spans="2:3" ht="30.75" thickBot="1">
      <c r="B2" s="59" t="s">
        <v>198</v>
      </c>
      <c r="C2" s="60" t="s">
        <v>199</v>
      </c>
    </row>
    <row r="3" spans="2:3" ht="18" customHeight="1">
      <c r="B3" s="472" t="s">
        <v>8</v>
      </c>
      <c r="C3" s="57" t="s">
        <v>200</v>
      </c>
    </row>
    <row r="4" spans="2:3" ht="43.5" customHeight="1" thickBot="1">
      <c r="B4" s="473"/>
      <c r="C4" s="58" t="s">
        <v>201</v>
      </c>
    </row>
    <row r="5" spans="2:3">
      <c r="B5" s="474" t="s">
        <v>9</v>
      </c>
      <c r="C5" s="57" t="s">
        <v>202</v>
      </c>
    </row>
    <row r="6" spans="2:3" ht="58.5" customHeight="1" thickBot="1">
      <c r="B6" s="475"/>
      <c r="C6" s="58" t="s">
        <v>203</v>
      </c>
    </row>
    <row r="7" spans="2:3">
      <c r="B7" s="476" t="s">
        <v>10</v>
      </c>
      <c r="C7" s="57" t="s">
        <v>204</v>
      </c>
    </row>
    <row r="8" spans="2:3" ht="57.75" customHeight="1" thickBot="1">
      <c r="B8" s="477"/>
      <c r="C8" s="58" t="s">
        <v>205</v>
      </c>
    </row>
    <row r="9" spans="2:3">
      <c r="B9" s="478" t="s">
        <v>11</v>
      </c>
      <c r="C9" s="57" t="s">
        <v>206</v>
      </c>
    </row>
    <row r="10" spans="2:3" ht="38.25" customHeight="1" thickBot="1">
      <c r="B10" s="479"/>
      <c r="C10" s="58" t="s">
        <v>207</v>
      </c>
    </row>
    <row r="11" spans="2:3" ht="8.25" customHeight="1"/>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election activeCell="F5" sqref="F5:F8"/>
    </sheetView>
  </sheetViews>
  <sheetFormatPr baseColWidth="10" defaultColWidth="11.42578125" defaultRowHeight="15"/>
  <cols>
    <col min="1" max="1" width="2.140625" style="9" customWidth="1"/>
    <col min="2" max="2" width="11.42578125" style="9"/>
    <col min="3" max="3" width="9.42578125" style="9" customWidth="1"/>
    <col min="4" max="4" width="36.42578125" style="9" customWidth="1"/>
    <col min="5" max="6" width="13.85546875" style="9" customWidth="1"/>
    <col min="7" max="7" width="1.85546875" style="2" customWidth="1"/>
    <col min="8" max="16384" width="11.42578125" style="2"/>
  </cols>
  <sheetData>
    <row r="1" spans="2:6" ht="8.25" customHeight="1" thickBot="1"/>
    <row r="2" spans="2:6" ht="18.75" customHeight="1" thickBot="1">
      <c r="B2" s="500" t="s">
        <v>171</v>
      </c>
      <c r="C2" s="501"/>
      <c r="D2" s="501"/>
      <c r="E2" s="501"/>
      <c r="F2" s="502"/>
    </row>
    <row r="3" spans="2:6" ht="18.75" customHeight="1">
      <c r="B3" s="503" t="s">
        <v>172</v>
      </c>
      <c r="C3" s="504"/>
      <c r="D3" s="427" t="s">
        <v>173</v>
      </c>
      <c r="E3" s="427"/>
      <c r="F3" s="506"/>
    </row>
    <row r="4" spans="2:6" ht="18.75" customHeight="1">
      <c r="B4" s="505"/>
      <c r="C4" s="416"/>
      <c r="D4" s="424" t="s">
        <v>174</v>
      </c>
      <c r="E4" s="424"/>
      <c r="F4" s="507"/>
    </row>
    <row r="5" spans="2:6" ht="18.75" customHeight="1">
      <c r="B5" s="505"/>
      <c r="C5" s="416"/>
      <c r="D5" s="424" t="s">
        <v>175</v>
      </c>
      <c r="E5" s="424"/>
      <c r="F5" s="507"/>
    </row>
    <row r="6" spans="2:6" ht="18.75" customHeight="1">
      <c r="B6" s="505"/>
      <c r="C6" s="416"/>
      <c r="D6" s="424" t="s">
        <v>176</v>
      </c>
      <c r="E6" s="424"/>
      <c r="F6" s="507"/>
    </row>
    <row r="7" spans="2:6" ht="18.75" customHeight="1">
      <c r="B7" s="505"/>
      <c r="C7" s="416"/>
      <c r="D7" s="424" t="s">
        <v>177</v>
      </c>
      <c r="E7" s="424"/>
      <c r="F7" s="507"/>
    </row>
    <row r="8" spans="2:6" ht="18.75" customHeight="1">
      <c r="B8" s="505"/>
      <c r="C8" s="416"/>
      <c r="D8" s="424" t="s">
        <v>178</v>
      </c>
      <c r="E8" s="424"/>
      <c r="F8" s="507"/>
    </row>
    <row r="9" spans="2:6" ht="18.75" customHeight="1">
      <c r="B9" s="505"/>
      <c r="C9" s="416"/>
      <c r="D9" s="424" t="s">
        <v>179</v>
      </c>
      <c r="E9" s="424"/>
      <c r="F9" s="507"/>
    </row>
    <row r="10" spans="2:6" ht="18.75" customHeight="1" thickBot="1">
      <c r="B10" s="486"/>
      <c r="C10" s="487"/>
      <c r="D10" s="490" t="s">
        <v>180</v>
      </c>
      <c r="E10" s="490"/>
      <c r="F10" s="491"/>
    </row>
    <row r="11" spans="2:6" ht="18.75" customHeight="1">
      <c r="B11" s="492" t="s">
        <v>181</v>
      </c>
      <c r="C11" s="493"/>
      <c r="D11" s="498" t="s">
        <v>22</v>
      </c>
      <c r="E11" s="498"/>
      <c r="F11" s="499"/>
    </row>
    <row r="12" spans="2:6" ht="18.75" customHeight="1">
      <c r="B12" s="494"/>
      <c r="C12" s="495"/>
      <c r="D12" s="480" t="s">
        <v>182</v>
      </c>
      <c r="E12" s="480"/>
      <c r="F12" s="481"/>
    </row>
    <row r="13" spans="2:6" ht="18.75" customHeight="1">
      <c r="B13" s="494"/>
      <c r="C13" s="495"/>
      <c r="D13" s="480" t="s">
        <v>183</v>
      </c>
      <c r="E13" s="480"/>
      <c r="F13" s="481"/>
    </row>
    <row r="14" spans="2:6" ht="18.75" customHeight="1">
      <c r="B14" s="494"/>
      <c r="C14" s="495"/>
      <c r="D14" s="480" t="s">
        <v>184</v>
      </c>
      <c r="E14" s="480"/>
      <c r="F14" s="481"/>
    </row>
    <row r="15" spans="2:6" ht="18.75" customHeight="1">
      <c r="B15" s="494"/>
      <c r="C15" s="495"/>
      <c r="D15" s="480" t="s">
        <v>185</v>
      </c>
      <c r="E15" s="480"/>
      <c r="F15" s="481"/>
    </row>
    <row r="16" spans="2:6" ht="18.75" customHeight="1">
      <c r="B16" s="494"/>
      <c r="C16" s="495"/>
      <c r="D16" s="480" t="s">
        <v>186</v>
      </c>
      <c r="E16" s="480"/>
      <c r="F16" s="481"/>
    </row>
    <row r="17" spans="2:6" ht="18.75" customHeight="1">
      <c r="B17" s="494"/>
      <c r="C17" s="495"/>
      <c r="D17" s="480" t="s">
        <v>187</v>
      </c>
      <c r="E17" s="480"/>
      <c r="F17" s="481"/>
    </row>
    <row r="18" spans="2:6" ht="18.75" customHeight="1">
      <c r="B18" s="494"/>
      <c r="C18" s="495"/>
      <c r="D18" s="480" t="s">
        <v>188</v>
      </c>
      <c r="E18" s="480"/>
      <c r="F18" s="481"/>
    </row>
    <row r="19" spans="2:6" ht="18.75" customHeight="1">
      <c r="B19" s="494"/>
      <c r="C19" s="495"/>
      <c r="D19" s="480" t="s">
        <v>189</v>
      </c>
      <c r="E19" s="480"/>
      <c r="F19" s="481"/>
    </row>
    <row r="20" spans="2:6" ht="18.75" customHeight="1">
      <c r="B20" s="494"/>
      <c r="C20" s="495"/>
      <c r="D20" s="480" t="s">
        <v>190</v>
      </c>
      <c r="E20" s="480"/>
      <c r="F20" s="481"/>
    </row>
    <row r="21" spans="2:6" ht="18.75" customHeight="1">
      <c r="B21" s="494"/>
      <c r="C21" s="495"/>
      <c r="D21" s="480" t="s">
        <v>191</v>
      </c>
      <c r="E21" s="480"/>
      <c r="F21" s="481"/>
    </row>
    <row r="22" spans="2:6" ht="18.75" customHeight="1">
      <c r="B22" s="494"/>
      <c r="C22" s="495"/>
      <c r="D22" s="480" t="s">
        <v>192</v>
      </c>
      <c r="E22" s="480"/>
      <c r="F22" s="481"/>
    </row>
    <row r="23" spans="2:6" ht="18.75" customHeight="1">
      <c r="B23" s="494"/>
      <c r="C23" s="495"/>
      <c r="D23" s="480" t="s">
        <v>193</v>
      </c>
      <c r="E23" s="480"/>
      <c r="F23" s="481"/>
    </row>
    <row r="24" spans="2:6" ht="18.75" customHeight="1" thickBot="1">
      <c r="B24" s="496"/>
      <c r="C24" s="497"/>
      <c r="D24" s="482" t="s">
        <v>194</v>
      </c>
      <c r="E24" s="482"/>
      <c r="F24" s="483"/>
    </row>
    <row r="25" spans="2:6" ht="18.75" customHeight="1">
      <c r="B25" s="484" t="s">
        <v>195</v>
      </c>
      <c r="C25" s="485"/>
      <c r="D25" s="488" t="s">
        <v>196</v>
      </c>
      <c r="E25" s="488"/>
      <c r="F25" s="489"/>
    </row>
    <row r="26" spans="2:6" ht="18.75" customHeight="1" thickBot="1">
      <c r="B26" s="486"/>
      <c r="C26" s="487"/>
      <c r="D26" s="490" t="s">
        <v>197</v>
      </c>
      <c r="E26" s="490"/>
      <c r="F26" s="491"/>
    </row>
    <row r="27" spans="2:6" ht="7.5" customHeight="1"/>
  </sheetData>
  <mergeCells count="28">
    <mergeCell ref="D21:F21"/>
    <mergeCell ref="D22:F22"/>
    <mergeCell ref="B2:F2"/>
    <mergeCell ref="B3:C10"/>
    <mergeCell ref="D3:F3"/>
    <mergeCell ref="D4:F4"/>
    <mergeCell ref="D5:F5"/>
    <mergeCell ref="D6:F6"/>
    <mergeCell ref="D7:F7"/>
    <mergeCell ref="D8:F8"/>
    <mergeCell ref="D9:F9"/>
    <mergeCell ref="D10:F10"/>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sheetPr>
    <tabColor rgb="FFFF0000"/>
  </sheetPr>
  <dimension ref="A1:F38"/>
  <sheetViews>
    <sheetView zoomScale="70" zoomScaleNormal="70" workbookViewId="0">
      <selection activeCell="F5" sqref="F5:F8"/>
    </sheetView>
  </sheetViews>
  <sheetFormatPr baseColWidth="10" defaultColWidth="11.42578125" defaultRowHeight="15"/>
  <cols>
    <col min="1" max="1" width="4" style="94" customWidth="1"/>
    <col min="2" max="2" width="22.42578125" style="94" customWidth="1"/>
    <col min="3" max="3" width="38.42578125" style="94" customWidth="1"/>
    <col min="4" max="4" width="4" style="94" customWidth="1"/>
    <col min="5" max="5" width="22.42578125" style="94" customWidth="1"/>
    <col min="6" max="6" width="38.42578125" style="94" customWidth="1"/>
    <col min="7" max="16384" width="11.42578125" style="94"/>
  </cols>
  <sheetData>
    <row r="1" spans="1:6" s="6" customFormat="1" ht="54.95" customHeight="1"/>
    <row r="2" spans="1:6" s="6" customFormat="1" ht="30" customHeight="1"/>
    <row r="4" spans="1:6" ht="8.25" customHeight="1">
      <c r="A4" s="262"/>
      <c r="B4" s="262"/>
      <c r="C4" s="262"/>
      <c r="D4" s="262"/>
      <c r="E4" s="262"/>
      <c r="F4" s="262"/>
    </row>
    <row r="5" spans="1:6" ht="25.5" customHeight="1">
      <c r="A5" s="263" t="s">
        <v>529</v>
      </c>
      <c r="B5" s="263"/>
      <c r="C5" s="119"/>
      <c r="D5" s="264" t="s">
        <v>441</v>
      </c>
      <c r="E5" s="265"/>
      <c r="F5" s="120"/>
    </row>
    <row r="6" spans="1:6" ht="18" customHeight="1">
      <c r="A6" s="121"/>
      <c r="B6" s="121"/>
      <c r="C6" s="122"/>
      <c r="D6" s="121"/>
      <c r="E6" s="121"/>
      <c r="F6" s="121"/>
    </row>
    <row r="7" spans="1:6">
      <c r="A7" s="267" t="s">
        <v>534</v>
      </c>
      <c r="B7" s="267"/>
      <c r="C7" s="267"/>
      <c r="D7" s="267"/>
      <c r="E7" s="267"/>
      <c r="F7" s="267"/>
    </row>
    <row r="8" spans="1:6">
      <c r="A8" s="126" t="s">
        <v>323</v>
      </c>
      <c r="B8" s="127" t="s">
        <v>535</v>
      </c>
      <c r="C8" s="127" t="s">
        <v>536</v>
      </c>
      <c r="D8" s="128" t="s">
        <v>323</v>
      </c>
      <c r="E8" s="127" t="s">
        <v>535</v>
      </c>
      <c r="F8" s="127" t="s">
        <v>537</v>
      </c>
    </row>
    <row r="9" spans="1:6" s="197" customFormat="1">
      <c r="A9" s="198">
        <v>1</v>
      </c>
      <c r="B9" s="199"/>
      <c r="C9" s="200"/>
      <c r="D9" s="201">
        <v>1</v>
      </c>
      <c r="E9" s="199"/>
      <c r="F9" s="199"/>
    </row>
    <row r="10" spans="1:6" s="197" customFormat="1">
      <c r="A10" s="198">
        <v>2</v>
      </c>
      <c r="B10" s="199"/>
      <c r="C10" s="200"/>
      <c r="D10" s="201">
        <v>2</v>
      </c>
      <c r="E10" s="199"/>
      <c r="F10" s="199"/>
    </row>
    <row r="11" spans="1:6" s="197" customFormat="1">
      <c r="A11" s="198">
        <v>3</v>
      </c>
      <c r="B11" s="199"/>
      <c r="C11" s="200"/>
      <c r="D11" s="201">
        <v>3</v>
      </c>
      <c r="E11" s="199"/>
      <c r="F11" s="199"/>
    </row>
    <row r="12" spans="1:6" s="197" customFormat="1">
      <c r="A12" s="198">
        <v>4</v>
      </c>
      <c r="B12" s="199"/>
      <c r="C12" s="200"/>
      <c r="D12" s="201">
        <v>4</v>
      </c>
      <c r="E12" s="199"/>
      <c r="F12" s="199"/>
    </row>
    <row r="13" spans="1:6" s="197" customFormat="1">
      <c r="A13" s="198">
        <v>5</v>
      </c>
      <c r="B13" s="199"/>
      <c r="C13" s="200"/>
      <c r="D13" s="201">
        <v>5</v>
      </c>
      <c r="E13" s="199"/>
      <c r="F13" s="199"/>
    </row>
    <row r="14" spans="1:6" s="197" customFormat="1">
      <c r="A14" s="198">
        <v>6</v>
      </c>
      <c r="B14" s="199"/>
      <c r="C14" s="200"/>
      <c r="D14" s="201">
        <v>6</v>
      </c>
      <c r="E14" s="199"/>
      <c r="F14" s="199"/>
    </row>
    <row r="15" spans="1:6" s="197" customFormat="1">
      <c r="A15" s="198">
        <v>7</v>
      </c>
      <c r="B15" s="199"/>
      <c r="C15" s="200"/>
      <c r="D15" s="201">
        <v>7</v>
      </c>
      <c r="E15" s="199"/>
      <c r="F15" s="199"/>
    </row>
    <row r="16" spans="1:6" s="197" customFormat="1">
      <c r="A16" s="198">
        <v>8</v>
      </c>
      <c r="B16" s="199"/>
      <c r="C16" s="200"/>
      <c r="D16" s="201">
        <v>8</v>
      </c>
      <c r="E16" s="199"/>
      <c r="F16" s="199"/>
    </row>
    <row r="18" spans="1:6" ht="16.5" customHeight="1">
      <c r="A18" s="266" t="s">
        <v>530</v>
      </c>
      <c r="B18" s="266"/>
      <c r="C18" s="266"/>
      <c r="D18" s="266"/>
      <c r="E18" s="266"/>
      <c r="F18" s="266"/>
    </row>
    <row r="19" spans="1:6">
      <c r="A19" s="123" t="s">
        <v>323</v>
      </c>
      <c r="B19" s="123" t="s">
        <v>531</v>
      </c>
      <c r="C19" s="124" t="s">
        <v>532</v>
      </c>
      <c r="D19" s="125" t="s">
        <v>323</v>
      </c>
      <c r="E19" s="123" t="s">
        <v>531</v>
      </c>
      <c r="F19" s="123" t="s">
        <v>533</v>
      </c>
    </row>
    <row r="20" spans="1:6" s="197" customFormat="1">
      <c r="A20" s="198">
        <v>1</v>
      </c>
      <c r="B20" s="199"/>
      <c r="C20" s="200"/>
      <c r="D20" s="201">
        <v>1</v>
      </c>
      <c r="E20" s="199"/>
      <c r="F20" s="199"/>
    </row>
    <row r="21" spans="1:6" s="197" customFormat="1">
      <c r="A21" s="198">
        <v>2</v>
      </c>
      <c r="B21" s="199"/>
      <c r="C21" s="200"/>
      <c r="D21" s="201">
        <v>2</v>
      </c>
      <c r="E21" s="199"/>
      <c r="F21" s="199"/>
    </row>
    <row r="22" spans="1:6" s="197" customFormat="1">
      <c r="A22" s="198">
        <v>3</v>
      </c>
      <c r="B22" s="199"/>
      <c r="C22" s="200"/>
      <c r="D22" s="201">
        <v>3</v>
      </c>
      <c r="E22" s="199"/>
      <c r="F22" s="199"/>
    </row>
    <row r="23" spans="1:6" s="197" customFormat="1">
      <c r="A23" s="198">
        <v>4</v>
      </c>
      <c r="B23" s="199"/>
      <c r="C23" s="200"/>
      <c r="D23" s="201">
        <v>4</v>
      </c>
      <c r="E23" s="199"/>
      <c r="F23" s="199"/>
    </row>
    <row r="24" spans="1:6" s="197" customFormat="1">
      <c r="A24" s="198">
        <v>5</v>
      </c>
      <c r="B24" s="199"/>
      <c r="C24" s="200"/>
      <c r="D24" s="201">
        <v>5</v>
      </c>
      <c r="E24" s="199"/>
      <c r="F24" s="199"/>
    </row>
    <row r="25" spans="1:6" s="197" customFormat="1">
      <c r="A25" s="198">
        <v>6</v>
      </c>
      <c r="B25" s="199"/>
      <c r="C25" s="200"/>
      <c r="D25" s="201">
        <v>6</v>
      </c>
      <c r="E25" s="199"/>
      <c r="F25" s="199"/>
    </row>
    <row r="26" spans="1:6" s="197" customFormat="1">
      <c r="A26" s="198">
        <v>7</v>
      </c>
      <c r="B26" s="199"/>
      <c r="C26" s="200"/>
      <c r="D26" s="201">
        <v>7</v>
      </c>
      <c r="E26" s="199"/>
      <c r="F26" s="199"/>
    </row>
    <row r="27" spans="1:6" s="197" customFormat="1">
      <c r="A27" s="198">
        <v>8</v>
      </c>
      <c r="B27" s="199"/>
      <c r="C27" s="200"/>
      <c r="D27" s="201">
        <v>8</v>
      </c>
      <c r="E27" s="199"/>
      <c r="F27" s="199"/>
    </row>
    <row r="28" spans="1:6" s="197" customFormat="1">
      <c r="A28" s="202"/>
      <c r="B28" s="203"/>
      <c r="C28" s="203"/>
      <c r="D28" s="204"/>
      <c r="E28" s="203"/>
      <c r="F28" s="203"/>
    </row>
    <row r="29" spans="1:6">
      <c r="A29" s="261" t="s">
        <v>538</v>
      </c>
      <c r="B29" s="261"/>
      <c r="C29" s="261"/>
      <c r="D29" s="261"/>
      <c r="E29" s="261"/>
      <c r="F29" s="261"/>
    </row>
    <row r="30" spans="1:6">
      <c r="A30" s="129" t="s">
        <v>323</v>
      </c>
      <c r="B30" s="130" t="s">
        <v>539</v>
      </c>
      <c r="C30" s="130" t="s">
        <v>532</v>
      </c>
      <c r="D30" s="131" t="s">
        <v>323</v>
      </c>
      <c r="E30" s="130" t="s">
        <v>539</v>
      </c>
      <c r="F30" s="130" t="s">
        <v>533</v>
      </c>
    </row>
    <row r="31" spans="1:6" s="197" customFormat="1">
      <c r="A31" s="198">
        <v>1</v>
      </c>
      <c r="B31" s="199"/>
      <c r="C31" s="200"/>
      <c r="D31" s="201">
        <v>1</v>
      </c>
      <c r="E31" s="199"/>
      <c r="F31" s="199"/>
    </row>
    <row r="32" spans="1:6" s="197" customFormat="1">
      <c r="A32" s="198">
        <v>2</v>
      </c>
      <c r="B32" s="199"/>
      <c r="C32" s="200"/>
      <c r="D32" s="201">
        <v>2</v>
      </c>
      <c r="E32" s="199"/>
      <c r="F32" s="199"/>
    </row>
    <row r="33" spans="1:6" s="197" customFormat="1">
      <c r="A33" s="198">
        <v>3</v>
      </c>
      <c r="B33" s="199"/>
      <c r="C33" s="200"/>
      <c r="D33" s="201">
        <v>3</v>
      </c>
      <c r="E33" s="199"/>
      <c r="F33" s="199"/>
    </row>
    <row r="34" spans="1:6" s="197" customFormat="1">
      <c r="A34" s="198">
        <v>4</v>
      </c>
      <c r="B34" s="199"/>
      <c r="C34" s="200"/>
      <c r="D34" s="201">
        <v>4</v>
      </c>
      <c r="E34" s="199"/>
      <c r="F34" s="199"/>
    </row>
    <row r="35" spans="1:6" s="197" customFormat="1">
      <c r="A35" s="198">
        <v>5</v>
      </c>
      <c r="B35" s="199"/>
      <c r="C35" s="200"/>
      <c r="D35" s="201">
        <v>5</v>
      </c>
      <c r="E35" s="199"/>
      <c r="F35" s="199"/>
    </row>
    <row r="36" spans="1:6" s="197" customFormat="1">
      <c r="A36" s="198">
        <v>6</v>
      </c>
      <c r="B36" s="199"/>
      <c r="C36" s="200"/>
      <c r="D36" s="201">
        <v>5</v>
      </c>
      <c r="E36" s="199"/>
      <c r="F36" s="199"/>
    </row>
    <row r="37" spans="1:6" s="197" customFormat="1">
      <c r="A37" s="198">
        <v>7</v>
      </c>
      <c r="B37" s="199"/>
      <c r="C37" s="200"/>
      <c r="D37" s="201">
        <v>5</v>
      </c>
      <c r="E37" s="199"/>
      <c r="F37" s="199"/>
    </row>
    <row r="38" spans="1:6" s="197" customFormat="1">
      <c r="A38" s="198">
        <v>8</v>
      </c>
      <c r="B38" s="199"/>
      <c r="C38" s="200"/>
      <c r="D38" s="201">
        <v>5</v>
      </c>
      <c r="E38" s="199"/>
      <c r="F38" s="199"/>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Datos'!$D$2:$D$14</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M165"/>
  <sheetViews>
    <sheetView showGridLines="0" tabSelected="1" topLeftCell="C1" zoomScale="85" zoomScaleNormal="85" zoomScaleSheetLayoutView="70" workbookViewId="0">
      <pane xSplit="7335" topLeftCell="AZ1" activePane="topRight"/>
      <selection activeCell="C57" sqref="C57:C63"/>
      <selection pane="topRight" activeCell="AZ9" sqref="AZ9"/>
    </sheetView>
  </sheetViews>
  <sheetFormatPr baseColWidth="10" defaultColWidth="11.140625" defaultRowHeight="15"/>
  <cols>
    <col min="1" max="1" width="4.5703125" style="14" customWidth="1"/>
    <col min="2" max="2" width="9.7109375" style="77" customWidth="1"/>
    <col min="3" max="3" width="15.140625" style="8" customWidth="1"/>
    <col min="4" max="4" width="17.140625" style="8" customWidth="1"/>
    <col min="5" max="5" width="12.42578125" style="8" customWidth="1"/>
    <col min="6" max="6" width="33.5703125" style="8" customWidth="1"/>
    <col min="7" max="7" width="42.85546875" style="8" customWidth="1"/>
    <col min="8" max="12" width="11.140625" style="8" customWidth="1"/>
    <col min="13" max="13" width="44.42578125" style="8" customWidth="1"/>
    <col min="14" max="14" width="41.5703125" style="8" customWidth="1"/>
    <col min="15" max="16" width="3.42578125" style="8" customWidth="1"/>
    <col min="17" max="17" width="3.7109375" style="77" customWidth="1"/>
    <col min="18" max="18" width="34.85546875" style="8" customWidth="1"/>
    <col min="19" max="19" width="3.42578125" style="8" customWidth="1"/>
    <col min="20" max="26" width="24.140625" style="98" customWidth="1"/>
    <col min="27" max="28" width="17.140625" style="98" customWidth="1"/>
    <col min="29" max="29" width="38.140625" style="98" customWidth="1"/>
    <col min="30" max="30" width="20.5703125" style="98" customWidth="1"/>
    <col min="31" max="31" width="17.5703125" style="98" customWidth="1"/>
    <col min="32" max="32" width="19.42578125" style="98" customWidth="1"/>
    <col min="33" max="33" width="10.140625" style="98" customWidth="1"/>
    <col min="34" max="34" width="43" style="98" customWidth="1"/>
    <col min="35" max="35" width="14.85546875" style="98" customWidth="1"/>
    <col min="36" max="36" width="18.42578125" style="98" customWidth="1"/>
    <col min="37" max="37" width="14.85546875" style="98" customWidth="1"/>
    <col min="38" max="38" width="18.42578125" style="98" customWidth="1"/>
    <col min="39" max="40" width="3.42578125" style="8" customWidth="1"/>
    <col min="41" max="41" width="3.7109375" style="8" customWidth="1"/>
    <col min="42" max="42" width="11.140625" style="11" customWidth="1"/>
    <col min="43" max="43" width="39.85546875" style="8" customWidth="1"/>
    <col min="44" max="44" width="24.5703125" style="8" customWidth="1"/>
    <col min="45" max="48" width="17.5703125" style="13" customWidth="1"/>
    <col min="49" max="49" width="27.140625" style="98" customWidth="1"/>
    <col min="50" max="50" width="28.140625" style="13" customWidth="1"/>
    <col min="51" max="51" width="36.5703125" style="7" customWidth="1"/>
    <col min="52" max="52" width="27.42578125" style="12" customWidth="1"/>
    <col min="53" max="53" width="17.5703125" style="13" customWidth="1"/>
    <col min="54" max="54" width="39.5703125" style="11" customWidth="1"/>
    <col min="55" max="55" width="11" style="11" customWidth="1"/>
    <col min="56" max="56" width="15.5703125" style="11" customWidth="1"/>
    <col min="57" max="57" width="23.7109375" style="11" customWidth="1"/>
    <col min="58" max="16384" width="11.140625" style="8"/>
  </cols>
  <sheetData>
    <row r="1" spans="1:65" s="167" customFormat="1" ht="82.5" customHeight="1">
      <c r="A1" s="165"/>
      <c r="B1" s="166"/>
      <c r="Q1" s="166"/>
      <c r="T1" s="168"/>
      <c r="U1" s="168"/>
      <c r="V1" s="168"/>
      <c r="W1" s="168"/>
      <c r="X1" s="168"/>
      <c r="Y1" s="168"/>
      <c r="Z1" s="168"/>
      <c r="AA1" s="168"/>
      <c r="AB1" s="168"/>
      <c r="AC1" s="168"/>
      <c r="AD1" s="168"/>
      <c r="AE1" s="168"/>
      <c r="AF1" s="168"/>
      <c r="AG1" s="168"/>
      <c r="AH1" s="168"/>
      <c r="AI1" s="168"/>
      <c r="AJ1" s="168"/>
      <c r="AK1" s="168"/>
      <c r="AL1" s="168"/>
      <c r="AW1" s="168"/>
    </row>
    <row r="2" spans="1:65" s="167" customFormat="1" ht="17.25" customHeight="1">
      <c r="A2" s="346" t="s">
        <v>265</v>
      </c>
      <c r="B2" s="346"/>
      <c r="C2" s="346"/>
      <c r="D2" s="346"/>
      <c r="E2" s="346"/>
      <c r="F2" s="346"/>
      <c r="G2" s="346"/>
      <c r="H2" s="346"/>
      <c r="I2" s="346"/>
      <c r="J2" s="346"/>
      <c r="K2" s="346" t="s">
        <v>262</v>
      </c>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268"/>
      <c r="AT2" s="269"/>
      <c r="AU2" s="269"/>
      <c r="AV2" s="269"/>
      <c r="AW2" s="269"/>
      <c r="AX2" s="269"/>
      <c r="AY2" s="269"/>
      <c r="AZ2" s="269"/>
      <c r="BA2" s="269"/>
      <c r="BB2" s="269"/>
      <c r="BC2" s="269"/>
      <c r="BD2" s="269"/>
      <c r="BE2" s="269"/>
    </row>
    <row r="3" spans="1:65" s="167" customFormat="1" ht="14.25" customHeight="1">
      <c r="A3" s="357" t="s">
        <v>30</v>
      </c>
      <c r="B3" s="358"/>
      <c r="C3" s="208" t="s">
        <v>1189</v>
      </c>
      <c r="D3" s="341" t="s">
        <v>218</v>
      </c>
      <c r="E3" s="342"/>
      <c r="F3" s="342"/>
      <c r="G3" s="343"/>
      <c r="H3" s="350">
        <v>44225</v>
      </c>
      <c r="I3" s="351"/>
      <c r="J3" s="169"/>
      <c r="K3" s="169"/>
      <c r="L3" s="169"/>
      <c r="M3" s="169"/>
      <c r="N3" s="170"/>
      <c r="O3" s="170"/>
      <c r="P3" s="170"/>
      <c r="Q3" s="171"/>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row>
    <row r="4" spans="1:65" s="172" customFormat="1" ht="14.45" customHeight="1">
      <c r="A4" s="360" t="s">
        <v>570</v>
      </c>
      <c r="B4" s="361"/>
      <c r="C4" s="361"/>
      <c r="D4" s="361"/>
      <c r="E4" s="361"/>
      <c r="F4" s="361"/>
      <c r="G4" s="361"/>
      <c r="H4" s="361"/>
      <c r="I4" s="361"/>
      <c r="J4" s="361"/>
      <c r="K4" s="361"/>
      <c r="L4" s="361"/>
      <c r="M4" s="270" t="s">
        <v>569</v>
      </c>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1" t="s">
        <v>26</v>
      </c>
      <c r="AR4" s="272"/>
      <c r="AS4" s="272"/>
      <c r="AT4" s="272"/>
      <c r="AU4" s="272"/>
      <c r="AV4" s="272"/>
      <c r="AW4" s="272"/>
      <c r="AX4" s="273"/>
      <c r="AY4" s="305" t="s">
        <v>1190</v>
      </c>
      <c r="AZ4" s="305"/>
      <c r="BA4" s="305"/>
      <c r="BB4" s="305"/>
      <c r="BC4" s="305"/>
      <c r="BD4" s="305"/>
      <c r="BE4" s="305"/>
    </row>
    <row r="5" spans="1:65" s="172" customFormat="1" ht="14.45" customHeight="1">
      <c r="A5" s="347" t="s">
        <v>34</v>
      </c>
      <c r="B5" s="348" t="s">
        <v>35</v>
      </c>
      <c r="C5" s="344" t="s">
        <v>0</v>
      </c>
      <c r="D5" s="347" t="s">
        <v>268</v>
      </c>
      <c r="E5" s="344" t="s">
        <v>36</v>
      </c>
      <c r="F5" s="359" t="s">
        <v>42</v>
      </c>
      <c r="G5" s="344" t="s">
        <v>375</v>
      </c>
      <c r="H5" s="344" t="s">
        <v>38</v>
      </c>
      <c r="I5" s="344" t="s">
        <v>37</v>
      </c>
      <c r="J5" s="379" t="s">
        <v>263</v>
      </c>
      <c r="K5" s="380"/>
      <c r="L5" s="380"/>
      <c r="M5" s="270" t="s">
        <v>571</v>
      </c>
      <c r="N5" s="270"/>
      <c r="O5" s="270"/>
      <c r="P5" s="270"/>
      <c r="Q5" s="270"/>
      <c r="R5" s="270" t="s">
        <v>572</v>
      </c>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83" t="s">
        <v>252</v>
      </c>
      <c r="AR5" s="284"/>
      <c r="AS5" s="285"/>
      <c r="AT5" s="274" t="s">
        <v>573</v>
      </c>
      <c r="AU5" s="275"/>
      <c r="AV5" s="276"/>
      <c r="AW5" s="292" t="s">
        <v>574</v>
      </c>
      <c r="AX5" s="376" t="s">
        <v>39</v>
      </c>
      <c r="AY5" s="367" t="s">
        <v>23</v>
      </c>
      <c r="AZ5" s="367" t="s">
        <v>24</v>
      </c>
      <c r="BA5" s="367" t="s">
        <v>25</v>
      </c>
      <c r="BB5" s="364" t="s">
        <v>27</v>
      </c>
      <c r="BC5" s="368" t="s">
        <v>209</v>
      </c>
      <c r="BD5" s="369"/>
      <c r="BE5" s="370"/>
    </row>
    <row r="6" spans="1:65" s="172" customFormat="1" ht="9" customHeight="1">
      <c r="A6" s="303"/>
      <c r="B6" s="349"/>
      <c r="C6" s="345"/>
      <c r="D6" s="303"/>
      <c r="E6" s="345"/>
      <c r="F6" s="359"/>
      <c r="G6" s="345"/>
      <c r="H6" s="345"/>
      <c r="I6" s="345"/>
      <c r="J6" s="377" t="s">
        <v>238</v>
      </c>
      <c r="K6" s="377" t="s">
        <v>237</v>
      </c>
      <c r="L6" s="377" t="s">
        <v>244</v>
      </c>
      <c r="M6" s="303" t="s">
        <v>269</v>
      </c>
      <c r="N6" s="303" t="s">
        <v>43</v>
      </c>
      <c r="O6" s="286" t="s">
        <v>28</v>
      </c>
      <c r="P6" s="287"/>
      <c r="Q6" s="288"/>
      <c r="R6" s="300" t="s">
        <v>4</v>
      </c>
      <c r="S6" s="298" t="s">
        <v>5</v>
      </c>
      <c r="T6" s="352" t="s">
        <v>468</v>
      </c>
      <c r="U6" s="353"/>
      <c r="V6" s="353"/>
      <c r="W6" s="353"/>
      <c r="X6" s="353"/>
      <c r="Y6" s="353"/>
      <c r="Z6" s="353"/>
      <c r="AA6" s="353"/>
      <c r="AB6" s="353"/>
      <c r="AC6" s="353"/>
      <c r="AD6" s="353"/>
      <c r="AE6" s="353"/>
      <c r="AF6" s="353"/>
      <c r="AG6" s="353"/>
      <c r="AH6" s="353"/>
      <c r="AI6" s="353"/>
      <c r="AJ6" s="353"/>
      <c r="AK6" s="353"/>
      <c r="AL6" s="354"/>
      <c r="AM6" s="295" t="s">
        <v>29</v>
      </c>
      <c r="AN6" s="287"/>
      <c r="AO6" s="288"/>
      <c r="AP6" s="297" t="s">
        <v>1012</v>
      </c>
      <c r="AQ6" s="286"/>
      <c r="AR6" s="287"/>
      <c r="AS6" s="288"/>
      <c r="AT6" s="277"/>
      <c r="AU6" s="278"/>
      <c r="AV6" s="279"/>
      <c r="AW6" s="293"/>
      <c r="AX6" s="300"/>
      <c r="AY6" s="367"/>
      <c r="AZ6" s="367"/>
      <c r="BA6" s="367"/>
      <c r="BB6" s="365"/>
      <c r="BC6" s="365" t="s">
        <v>210</v>
      </c>
      <c r="BD6" s="365" t="s">
        <v>212</v>
      </c>
      <c r="BE6" s="365" t="s">
        <v>211</v>
      </c>
    </row>
    <row r="7" spans="1:65" s="172" customFormat="1" ht="23.45" customHeight="1">
      <c r="A7" s="303"/>
      <c r="B7" s="349"/>
      <c r="C7" s="345"/>
      <c r="D7" s="303"/>
      <c r="E7" s="345"/>
      <c r="F7" s="359"/>
      <c r="G7" s="345"/>
      <c r="H7" s="345"/>
      <c r="I7" s="345"/>
      <c r="J7" s="377"/>
      <c r="K7" s="377"/>
      <c r="L7" s="377"/>
      <c r="M7" s="303"/>
      <c r="N7" s="303"/>
      <c r="O7" s="289"/>
      <c r="P7" s="290"/>
      <c r="Q7" s="291"/>
      <c r="R7" s="300"/>
      <c r="S7" s="298"/>
      <c r="T7" s="355" t="s">
        <v>469</v>
      </c>
      <c r="U7" s="356"/>
      <c r="V7" s="173" t="s">
        <v>470</v>
      </c>
      <c r="W7" s="173" t="s">
        <v>471</v>
      </c>
      <c r="X7" s="173" t="s">
        <v>472</v>
      </c>
      <c r="Y7" s="173" t="s">
        <v>473</v>
      </c>
      <c r="Z7" s="173" t="s">
        <v>474</v>
      </c>
      <c r="AA7" s="356" t="s">
        <v>475</v>
      </c>
      <c r="AB7" s="356"/>
      <c r="AC7" s="173" t="s">
        <v>476</v>
      </c>
      <c r="AD7" s="356" t="s">
        <v>477</v>
      </c>
      <c r="AE7" s="356"/>
      <c r="AF7" s="173" t="s">
        <v>478</v>
      </c>
      <c r="AG7" s="301" t="s">
        <v>479</v>
      </c>
      <c r="AH7" s="302"/>
      <c r="AI7" s="356" t="s">
        <v>480</v>
      </c>
      <c r="AJ7" s="356"/>
      <c r="AK7" s="356" t="s">
        <v>481</v>
      </c>
      <c r="AL7" s="391"/>
      <c r="AM7" s="296"/>
      <c r="AN7" s="290"/>
      <c r="AO7" s="291"/>
      <c r="AP7" s="270"/>
      <c r="AQ7" s="289"/>
      <c r="AR7" s="290"/>
      <c r="AS7" s="291"/>
      <c r="AT7" s="280"/>
      <c r="AU7" s="281"/>
      <c r="AV7" s="282"/>
      <c r="AW7" s="293"/>
      <c r="AX7" s="300"/>
      <c r="AY7" s="367"/>
      <c r="AZ7" s="367"/>
      <c r="BA7" s="367"/>
      <c r="BB7" s="365"/>
      <c r="BC7" s="365"/>
      <c r="BD7" s="365"/>
      <c r="BE7" s="365"/>
    </row>
    <row r="8" spans="1:65" s="183" customFormat="1" ht="87" customHeight="1">
      <c r="A8" s="304"/>
      <c r="B8" s="349"/>
      <c r="C8" s="345"/>
      <c r="D8" s="304"/>
      <c r="E8" s="345"/>
      <c r="F8" s="359"/>
      <c r="G8" s="345"/>
      <c r="H8" s="345"/>
      <c r="I8" s="345"/>
      <c r="J8" s="378"/>
      <c r="K8" s="378"/>
      <c r="L8" s="378"/>
      <c r="M8" s="304"/>
      <c r="N8" s="304"/>
      <c r="O8" s="174" t="s">
        <v>1</v>
      </c>
      <c r="P8" s="174" t="s">
        <v>2</v>
      </c>
      <c r="Q8" s="175" t="s">
        <v>3</v>
      </c>
      <c r="R8" s="297"/>
      <c r="S8" s="299"/>
      <c r="T8" s="176" t="s">
        <v>482</v>
      </c>
      <c r="U8" s="177" t="s">
        <v>483</v>
      </c>
      <c r="V8" s="177" t="s">
        <v>549</v>
      </c>
      <c r="W8" s="177" t="s">
        <v>485</v>
      </c>
      <c r="X8" s="177" t="s">
        <v>550</v>
      </c>
      <c r="Y8" s="177" t="s">
        <v>541</v>
      </c>
      <c r="Z8" s="177" t="s">
        <v>488</v>
      </c>
      <c r="AA8" s="178" t="s">
        <v>167</v>
      </c>
      <c r="AB8" s="178" t="s">
        <v>489</v>
      </c>
      <c r="AC8" s="177" t="s">
        <v>1013</v>
      </c>
      <c r="AD8" s="178" t="s">
        <v>490</v>
      </c>
      <c r="AE8" s="178" t="s">
        <v>167</v>
      </c>
      <c r="AF8" s="178" t="s">
        <v>491</v>
      </c>
      <c r="AG8" s="398" t="s">
        <v>1014</v>
      </c>
      <c r="AH8" s="399"/>
      <c r="AI8" s="177" t="s">
        <v>492</v>
      </c>
      <c r="AJ8" s="177" t="s">
        <v>493</v>
      </c>
      <c r="AK8" s="177" t="s">
        <v>494</v>
      </c>
      <c r="AL8" s="179" t="s">
        <v>493</v>
      </c>
      <c r="AM8" s="180" t="s">
        <v>1</v>
      </c>
      <c r="AN8" s="181" t="s">
        <v>2</v>
      </c>
      <c r="AO8" s="181" t="s">
        <v>3</v>
      </c>
      <c r="AP8" s="270"/>
      <c r="AQ8" s="182" t="s">
        <v>41</v>
      </c>
      <c r="AR8" s="182" t="s">
        <v>21</v>
      </c>
      <c r="AS8" s="182" t="s">
        <v>270</v>
      </c>
      <c r="AT8" s="182" t="s">
        <v>380</v>
      </c>
      <c r="AU8" s="182" t="s">
        <v>215</v>
      </c>
      <c r="AV8" s="182" t="s">
        <v>216</v>
      </c>
      <c r="AW8" s="294"/>
      <c r="AX8" s="297"/>
      <c r="AY8" s="367"/>
      <c r="AZ8" s="367"/>
      <c r="BA8" s="367"/>
      <c r="BB8" s="366"/>
      <c r="BC8" s="366"/>
      <c r="BD8" s="366"/>
      <c r="BE8" s="366"/>
    </row>
    <row r="9" spans="1:65" s="61" customFormat="1" ht="109.5" customHeight="1">
      <c r="A9" s="306">
        <v>1</v>
      </c>
      <c r="B9" s="318" t="s">
        <v>292</v>
      </c>
      <c r="C9" s="325" t="s">
        <v>327</v>
      </c>
      <c r="D9" s="338" t="s">
        <v>1035</v>
      </c>
      <c r="E9" s="325" t="s">
        <v>340</v>
      </c>
      <c r="F9" s="75" t="s">
        <v>1362</v>
      </c>
      <c r="G9" s="69" t="s">
        <v>681</v>
      </c>
      <c r="H9" s="69" t="s">
        <v>306</v>
      </c>
      <c r="I9" s="69" t="s">
        <v>312</v>
      </c>
      <c r="J9" s="69"/>
      <c r="K9" s="69"/>
      <c r="L9" s="69"/>
      <c r="M9" s="184" t="s">
        <v>404</v>
      </c>
      <c r="N9" s="184" t="s">
        <v>1184</v>
      </c>
      <c r="O9" s="63" t="s">
        <v>14</v>
      </c>
      <c r="P9" s="65" t="s">
        <v>17</v>
      </c>
      <c r="Q9" s="73" t="s">
        <v>10</v>
      </c>
      <c r="R9" s="62" t="s">
        <v>682</v>
      </c>
      <c r="S9" s="101" t="s">
        <v>370</v>
      </c>
      <c r="T9" s="114" t="s">
        <v>495</v>
      </c>
      <c r="U9" s="115" t="s">
        <v>496</v>
      </c>
      <c r="V9" s="115" t="s">
        <v>497</v>
      </c>
      <c r="W9" s="115" t="s">
        <v>498</v>
      </c>
      <c r="X9" s="115" t="s">
        <v>499</v>
      </c>
      <c r="Y9" s="115" t="s">
        <v>500</v>
      </c>
      <c r="Z9" s="115" t="s">
        <v>501</v>
      </c>
      <c r="AA9" s="112">
        <v>100</v>
      </c>
      <c r="AB9" s="113" t="s">
        <v>445</v>
      </c>
      <c r="AC9" s="116" t="s">
        <v>445</v>
      </c>
      <c r="AD9" s="113" t="s">
        <v>445</v>
      </c>
      <c r="AE9" s="113">
        <v>100</v>
      </c>
      <c r="AF9" s="113" t="s">
        <v>323</v>
      </c>
      <c r="AG9" s="113">
        <v>100</v>
      </c>
      <c r="AH9" s="193" t="s">
        <v>445</v>
      </c>
      <c r="AI9" s="99" t="s">
        <v>446</v>
      </c>
      <c r="AJ9" s="100">
        <v>2</v>
      </c>
      <c r="AK9" s="99" t="s">
        <v>448</v>
      </c>
      <c r="AL9" s="103">
        <v>1</v>
      </c>
      <c r="AM9" s="102" t="s">
        <v>18</v>
      </c>
      <c r="AN9" s="65" t="s">
        <v>19</v>
      </c>
      <c r="AO9" s="73" t="s">
        <v>8</v>
      </c>
      <c r="AP9" s="64" t="s">
        <v>249</v>
      </c>
      <c r="AQ9" s="68" t="s">
        <v>950</v>
      </c>
      <c r="AR9" s="66" t="s">
        <v>1097</v>
      </c>
      <c r="AS9" s="67" t="s">
        <v>340</v>
      </c>
      <c r="AT9" s="67" t="s">
        <v>405</v>
      </c>
      <c r="AU9" s="84">
        <v>44075</v>
      </c>
      <c r="AV9" s="84">
        <v>44196</v>
      </c>
      <c r="AW9" s="157" t="s">
        <v>683</v>
      </c>
      <c r="AX9" s="67" t="s">
        <v>406</v>
      </c>
      <c r="AY9" s="224" t="s">
        <v>1439</v>
      </c>
      <c r="AZ9" s="225" t="s">
        <v>1356</v>
      </c>
      <c r="BA9" s="214" t="s">
        <v>1211</v>
      </c>
      <c r="BB9" s="225" t="s">
        <v>1431</v>
      </c>
      <c r="BC9" s="215" t="s">
        <v>322</v>
      </c>
      <c r="BD9" s="215" t="s">
        <v>1363</v>
      </c>
      <c r="BE9" s="215" t="s">
        <v>1430</v>
      </c>
      <c r="BF9" s="216"/>
      <c r="BG9" s="222"/>
      <c r="BH9" s="222"/>
      <c r="BI9" s="222"/>
      <c r="BJ9" s="222"/>
      <c r="BK9" s="222"/>
      <c r="BL9" s="222"/>
      <c r="BM9" s="222"/>
    </row>
    <row r="10" spans="1:65" s="61" customFormat="1" ht="131.25" customHeight="1">
      <c r="A10" s="306"/>
      <c r="B10" s="319"/>
      <c r="C10" s="326"/>
      <c r="D10" s="339"/>
      <c r="E10" s="326"/>
      <c r="F10" s="76" t="s">
        <v>400</v>
      </c>
      <c r="G10" s="69" t="s">
        <v>401</v>
      </c>
      <c r="H10" s="69" t="s">
        <v>306</v>
      </c>
      <c r="I10" s="69" t="s">
        <v>309</v>
      </c>
      <c r="J10" s="69"/>
      <c r="K10" s="69"/>
      <c r="L10" s="69"/>
      <c r="M10" s="185" t="s">
        <v>684</v>
      </c>
      <c r="N10" s="185" t="s">
        <v>367</v>
      </c>
      <c r="O10" s="63" t="s">
        <v>18</v>
      </c>
      <c r="P10" s="65" t="s">
        <v>15</v>
      </c>
      <c r="Q10" s="73" t="s">
        <v>10</v>
      </c>
      <c r="R10" s="62" t="s">
        <v>412</v>
      </c>
      <c r="S10" s="101" t="s">
        <v>370</v>
      </c>
      <c r="T10" s="114" t="s">
        <v>495</v>
      </c>
      <c r="U10" s="115" t="s">
        <v>496</v>
      </c>
      <c r="V10" s="115" t="s">
        <v>497</v>
      </c>
      <c r="W10" s="115" t="s">
        <v>498</v>
      </c>
      <c r="X10" s="115" t="s">
        <v>499</v>
      </c>
      <c r="Y10" s="115" t="s">
        <v>500</v>
      </c>
      <c r="Z10" s="115" t="s">
        <v>501</v>
      </c>
      <c r="AA10" s="112">
        <v>100</v>
      </c>
      <c r="AB10" s="113" t="s">
        <v>445</v>
      </c>
      <c r="AC10" s="116" t="s">
        <v>445</v>
      </c>
      <c r="AD10" s="113" t="s">
        <v>445</v>
      </c>
      <c r="AE10" s="113">
        <v>100</v>
      </c>
      <c r="AF10" s="113" t="s">
        <v>323</v>
      </c>
      <c r="AG10" s="113">
        <v>100</v>
      </c>
      <c r="AH10" s="193" t="s">
        <v>445</v>
      </c>
      <c r="AI10" s="99" t="s">
        <v>446</v>
      </c>
      <c r="AJ10" s="100">
        <v>2</v>
      </c>
      <c r="AK10" s="99" t="s">
        <v>448</v>
      </c>
      <c r="AL10" s="103">
        <v>1</v>
      </c>
      <c r="AM10" s="102" t="s">
        <v>246</v>
      </c>
      <c r="AN10" s="65" t="s">
        <v>17</v>
      </c>
      <c r="AO10" s="73" t="s">
        <v>9</v>
      </c>
      <c r="AP10" s="64" t="s">
        <v>249</v>
      </c>
      <c r="AQ10" s="68" t="s">
        <v>951</v>
      </c>
      <c r="AR10" s="66" t="s">
        <v>1097</v>
      </c>
      <c r="AS10" s="67" t="s">
        <v>340</v>
      </c>
      <c r="AT10" s="67" t="s">
        <v>405</v>
      </c>
      <c r="AU10" s="84">
        <v>44075</v>
      </c>
      <c r="AV10" s="84">
        <v>44196</v>
      </c>
      <c r="AW10" s="157" t="s">
        <v>683</v>
      </c>
      <c r="AX10" s="67" t="s">
        <v>407</v>
      </c>
      <c r="AY10" s="224" t="s">
        <v>1364</v>
      </c>
      <c r="AZ10" s="225" t="s">
        <v>1355</v>
      </c>
      <c r="BA10" s="214" t="s">
        <v>1211</v>
      </c>
      <c r="BB10" s="225" t="s">
        <v>1432</v>
      </c>
      <c r="BC10" s="215" t="s">
        <v>323</v>
      </c>
      <c r="BD10" s="215" t="s">
        <v>1211</v>
      </c>
      <c r="BE10" s="215" t="s">
        <v>1211</v>
      </c>
      <c r="BF10" s="216"/>
      <c r="BG10" s="216"/>
      <c r="BH10" s="222"/>
      <c r="BI10" s="222"/>
      <c r="BJ10" s="222"/>
      <c r="BK10" s="222"/>
      <c r="BL10" s="222"/>
      <c r="BM10" s="222"/>
    </row>
    <row r="11" spans="1:65" s="61" customFormat="1" ht="147.75" customHeight="1">
      <c r="A11" s="306"/>
      <c r="B11" s="319"/>
      <c r="C11" s="326"/>
      <c r="D11" s="339"/>
      <c r="E11" s="326"/>
      <c r="F11" s="76" t="s">
        <v>408</v>
      </c>
      <c r="G11" s="69" t="s">
        <v>409</v>
      </c>
      <c r="H11" s="69" t="s">
        <v>306</v>
      </c>
      <c r="I11" s="69" t="s">
        <v>309</v>
      </c>
      <c r="J11" s="69"/>
      <c r="K11" s="69"/>
      <c r="L11" s="69"/>
      <c r="M11" s="185" t="s">
        <v>410</v>
      </c>
      <c r="N11" s="185" t="s">
        <v>411</v>
      </c>
      <c r="O11" s="63" t="s">
        <v>18</v>
      </c>
      <c r="P11" s="65" t="s">
        <v>15</v>
      </c>
      <c r="Q11" s="73" t="s">
        <v>10</v>
      </c>
      <c r="R11" s="62" t="s">
        <v>413</v>
      </c>
      <c r="S11" s="101" t="s">
        <v>370</v>
      </c>
      <c r="T11" s="114" t="s">
        <v>495</v>
      </c>
      <c r="U11" s="115" t="s">
        <v>496</v>
      </c>
      <c r="V11" s="115" t="s">
        <v>497</v>
      </c>
      <c r="W11" s="115" t="s">
        <v>498</v>
      </c>
      <c r="X11" s="115" t="s">
        <v>499</v>
      </c>
      <c r="Y11" s="115" t="s">
        <v>500</v>
      </c>
      <c r="Z11" s="115" t="s">
        <v>501</v>
      </c>
      <c r="AA11" s="112">
        <v>100</v>
      </c>
      <c r="AB11" s="113" t="s">
        <v>445</v>
      </c>
      <c r="AC11" s="116" t="s">
        <v>445</v>
      </c>
      <c r="AD11" s="113" t="s">
        <v>445</v>
      </c>
      <c r="AE11" s="113">
        <v>100</v>
      </c>
      <c r="AF11" s="113" t="s">
        <v>323</v>
      </c>
      <c r="AG11" s="113">
        <v>100</v>
      </c>
      <c r="AH11" s="193" t="s">
        <v>445</v>
      </c>
      <c r="AI11" s="99" t="s">
        <v>446</v>
      </c>
      <c r="AJ11" s="100">
        <v>2</v>
      </c>
      <c r="AK11" s="99" t="s">
        <v>448</v>
      </c>
      <c r="AL11" s="103">
        <v>1</v>
      </c>
      <c r="AM11" s="102" t="s">
        <v>246</v>
      </c>
      <c r="AN11" s="65" t="s">
        <v>17</v>
      </c>
      <c r="AO11" s="73" t="s">
        <v>9</v>
      </c>
      <c r="AP11" s="64" t="s">
        <v>249</v>
      </c>
      <c r="AQ11" s="68" t="s">
        <v>952</v>
      </c>
      <c r="AR11" s="66" t="s">
        <v>1097</v>
      </c>
      <c r="AS11" s="67" t="s">
        <v>340</v>
      </c>
      <c r="AT11" s="67" t="s">
        <v>405</v>
      </c>
      <c r="AU11" s="84">
        <v>44075</v>
      </c>
      <c r="AV11" s="84">
        <v>44196</v>
      </c>
      <c r="AW11" s="157" t="s">
        <v>683</v>
      </c>
      <c r="AX11" s="67" t="s">
        <v>415</v>
      </c>
      <c r="AY11" s="225" t="s">
        <v>1365</v>
      </c>
      <c r="AZ11" s="225" t="s">
        <v>1357</v>
      </c>
      <c r="BA11" s="214" t="s">
        <v>1211</v>
      </c>
      <c r="BB11" s="225" t="s">
        <v>1437</v>
      </c>
      <c r="BC11" s="215" t="s">
        <v>323</v>
      </c>
      <c r="BD11" s="215" t="s">
        <v>1211</v>
      </c>
      <c r="BE11" s="215" t="s">
        <v>1211</v>
      </c>
      <c r="BF11" s="216"/>
      <c r="BG11" s="216"/>
      <c r="BH11" s="222"/>
      <c r="BI11" s="222"/>
      <c r="BJ11" s="222"/>
      <c r="BK11" s="222"/>
      <c r="BL11" s="222"/>
      <c r="BM11" s="222"/>
    </row>
    <row r="12" spans="1:65" s="61" customFormat="1" ht="113.1" customHeight="1">
      <c r="A12" s="306"/>
      <c r="B12" s="319"/>
      <c r="C12" s="326"/>
      <c r="D12" s="339"/>
      <c r="E12" s="326"/>
      <c r="F12" s="76" t="s">
        <v>397</v>
      </c>
      <c r="G12" s="69" t="s">
        <v>540</v>
      </c>
      <c r="H12" s="69" t="s">
        <v>306</v>
      </c>
      <c r="I12" s="69" t="s">
        <v>315</v>
      </c>
      <c r="J12" s="69"/>
      <c r="K12" s="69"/>
      <c r="L12" s="69"/>
      <c r="M12" s="185" t="s">
        <v>685</v>
      </c>
      <c r="N12" s="185" t="s">
        <v>686</v>
      </c>
      <c r="O12" s="63" t="s">
        <v>18</v>
      </c>
      <c r="P12" s="65" t="s">
        <v>17</v>
      </c>
      <c r="Q12" s="73" t="s">
        <v>9</v>
      </c>
      <c r="R12" s="62" t="s">
        <v>542</v>
      </c>
      <c r="S12" s="101" t="s">
        <v>319</v>
      </c>
      <c r="T12" s="114" t="s">
        <v>495</v>
      </c>
      <c r="U12" s="115" t="s">
        <v>496</v>
      </c>
      <c r="V12" s="115" t="s">
        <v>497</v>
      </c>
      <c r="W12" s="115" t="s">
        <v>498</v>
      </c>
      <c r="X12" s="115" t="s">
        <v>499</v>
      </c>
      <c r="Y12" s="115" t="s">
        <v>500</v>
      </c>
      <c r="Z12" s="115" t="s">
        <v>512</v>
      </c>
      <c r="AA12" s="112">
        <v>90</v>
      </c>
      <c r="AB12" s="113" t="s">
        <v>17</v>
      </c>
      <c r="AC12" s="116" t="s">
        <v>445</v>
      </c>
      <c r="AD12" s="113" t="s">
        <v>17</v>
      </c>
      <c r="AE12" s="113">
        <v>50</v>
      </c>
      <c r="AF12" s="113" t="s">
        <v>513</v>
      </c>
      <c r="AG12" s="113">
        <v>50</v>
      </c>
      <c r="AH12" s="193" t="s">
        <v>17</v>
      </c>
      <c r="AI12" s="99" t="s">
        <v>446</v>
      </c>
      <c r="AJ12" s="100">
        <v>1</v>
      </c>
      <c r="AK12" s="99" t="s">
        <v>446</v>
      </c>
      <c r="AL12" s="103">
        <v>1</v>
      </c>
      <c r="AM12" s="102" t="s">
        <v>246</v>
      </c>
      <c r="AN12" s="65" t="s">
        <v>17</v>
      </c>
      <c r="AO12" s="73" t="s">
        <v>9</v>
      </c>
      <c r="AP12" s="64" t="s">
        <v>202</v>
      </c>
      <c r="AQ12" s="68" t="s">
        <v>953</v>
      </c>
      <c r="AR12" s="66" t="s">
        <v>1098</v>
      </c>
      <c r="AS12" s="67" t="s">
        <v>543</v>
      </c>
      <c r="AT12" s="67" t="s">
        <v>544</v>
      </c>
      <c r="AU12" s="84">
        <v>44075</v>
      </c>
      <c r="AV12" s="84">
        <v>44196</v>
      </c>
      <c r="AW12" s="157" t="s">
        <v>687</v>
      </c>
      <c r="AX12" s="214" t="s">
        <v>1396</v>
      </c>
      <c r="AY12" s="226" t="s">
        <v>1396</v>
      </c>
      <c r="AZ12" s="226" t="s">
        <v>1397</v>
      </c>
      <c r="BA12" s="223" t="s">
        <v>1398</v>
      </c>
      <c r="BB12" s="226" t="s">
        <v>1438</v>
      </c>
      <c r="BC12" s="215" t="s">
        <v>87</v>
      </c>
      <c r="BD12" s="215" t="s">
        <v>1399</v>
      </c>
      <c r="BE12" s="215" t="s">
        <v>1399</v>
      </c>
      <c r="BF12" s="216"/>
      <c r="BG12" s="216"/>
      <c r="BH12" s="222"/>
      <c r="BI12" s="222"/>
      <c r="BJ12" s="222"/>
      <c r="BK12" s="222"/>
      <c r="BL12" s="222"/>
      <c r="BM12" s="222"/>
    </row>
    <row r="13" spans="1:65" s="61" customFormat="1" ht="216" customHeight="1">
      <c r="A13" s="306"/>
      <c r="B13" s="319"/>
      <c r="C13" s="326"/>
      <c r="D13" s="339"/>
      <c r="E13" s="326"/>
      <c r="F13" s="76" t="s">
        <v>395</v>
      </c>
      <c r="G13" s="69" t="s">
        <v>396</v>
      </c>
      <c r="H13" s="69" t="s">
        <v>307</v>
      </c>
      <c r="I13" s="69" t="s">
        <v>316</v>
      </c>
      <c r="J13" s="69"/>
      <c r="K13" s="69"/>
      <c r="L13" s="69"/>
      <c r="M13" s="185" t="s">
        <v>688</v>
      </c>
      <c r="N13" s="185" t="s">
        <v>416</v>
      </c>
      <c r="O13" s="63" t="s">
        <v>246</v>
      </c>
      <c r="P13" s="65" t="s">
        <v>15</v>
      </c>
      <c r="Q13" s="73" t="s">
        <v>10</v>
      </c>
      <c r="R13" s="62" t="s">
        <v>689</v>
      </c>
      <c r="S13" s="101" t="s">
        <v>370</v>
      </c>
      <c r="T13" s="114"/>
      <c r="U13" s="115"/>
      <c r="V13" s="115"/>
      <c r="W13" s="115"/>
      <c r="X13" s="115"/>
      <c r="Y13" s="115"/>
      <c r="Z13" s="115"/>
      <c r="AA13" s="112">
        <v>0</v>
      </c>
      <c r="AB13" s="113" t="s">
        <v>455</v>
      </c>
      <c r="AC13" s="116" t="s">
        <v>445</v>
      </c>
      <c r="AD13" s="113" t="s">
        <v>455</v>
      </c>
      <c r="AE13" s="113">
        <v>0</v>
      </c>
      <c r="AF13" s="113" t="s">
        <v>513</v>
      </c>
      <c r="AG13" s="113">
        <v>0</v>
      </c>
      <c r="AH13" s="193" t="s">
        <v>455</v>
      </c>
      <c r="AI13" s="99" t="s">
        <v>446</v>
      </c>
      <c r="AJ13" s="100">
        <v>0</v>
      </c>
      <c r="AK13" s="99" t="s">
        <v>448</v>
      </c>
      <c r="AL13" s="103">
        <v>0</v>
      </c>
      <c r="AM13" s="102" t="s">
        <v>368</v>
      </c>
      <c r="AN13" s="65" t="s">
        <v>17</v>
      </c>
      <c r="AO13" s="73" t="s">
        <v>9</v>
      </c>
      <c r="AP13" s="64" t="s">
        <v>202</v>
      </c>
      <c r="AQ13" s="68" t="s">
        <v>954</v>
      </c>
      <c r="AR13" s="66" t="s">
        <v>1099</v>
      </c>
      <c r="AS13" s="67" t="s">
        <v>340</v>
      </c>
      <c r="AT13" s="67" t="s">
        <v>405</v>
      </c>
      <c r="AU13" s="84">
        <v>44075</v>
      </c>
      <c r="AV13" s="84">
        <v>44196</v>
      </c>
      <c r="AW13" s="157" t="s">
        <v>419</v>
      </c>
      <c r="AX13" s="67" t="s">
        <v>420</v>
      </c>
      <c r="AY13" s="225" t="s">
        <v>1361</v>
      </c>
      <c r="AZ13" s="225" t="s">
        <v>1231</v>
      </c>
      <c r="BA13" s="214" t="s">
        <v>1211</v>
      </c>
      <c r="BB13" s="225" t="s">
        <v>1433</v>
      </c>
      <c r="BC13" s="215" t="s">
        <v>323</v>
      </c>
      <c r="BD13" s="215" t="s">
        <v>1211</v>
      </c>
      <c r="BE13" s="215" t="s">
        <v>1211</v>
      </c>
      <c r="BF13" s="216"/>
      <c r="BG13" s="216"/>
      <c r="BH13" s="222"/>
      <c r="BI13" s="222"/>
      <c r="BJ13" s="222"/>
      <c r="BK13" s="222"/>
      <c r="BL13" s="222"/>
      <c r="BM13" s="222"/>
    </row>
    <row r="14" spans="1:65" s="61" customFormat="1" ht="64.5" customHeight="1" thickBot="1">
      <c r="A14" s="306"/>
      <c r="B14" s="319"/>
      <c r="C14" s="326"/>
      <c r="D14" s="340"/>
      <c r="E14" s="326"/>
      <c r="F14" s="76" t="s">
        <v>398</v>
      </c>
      <c r="G14" s="69" t="s">
        <v>399</v>
      </c>
      <c r="H14" s="69" t="s">
        <v>308</v>
      </c>
      <c r="I14" s="69" t="s">
        <v>317</v>
      </c>
      <c r="J14" s="69" t="s">
        <v>243</v>
      </c>
      <c r="K14" s="69" t="s">
        <v>690</v>
      </c>
      <c r="L14" s="69" t="s">
        <v>403</v>
      </c>
      <c r="M14" s="185" t="s">
        <v>546</v>
      </c>
      <c r="N14" s="185" t="s">
        <v>547</v>
      </c>
      <c r="O14" s="63" t="s">
        <v>246</v>
      </c>
      <c r="P14" s="65" t="s">
        <v>17</v>
      </c>
      <c r="Q14" s="73" t="s">
        <v>9</v>
      </c>
      <c r="R14" s="62" t="s">
        <v>548</v>
      </c>
      <c r="S14" s="101" t="s">
        <v>319</v>
      </c>
      <c r="T14" s="114" t="s">
        <v>495</v>
      </c>
      <c r="U14" s="115" t="s">
        <v>496</v>
      </c>
      <c r="V14" s="115" t="s">
        <v>497</v>
      </c>
      <c r="W14" s="115" t="s">
        <v>498</v>
      </c>
      <c r="X14" s="115" t="s">
        <v>499</v>
      </c>
      <c r="Y14" s="115" t="s">
        <v>500</v>
      </c>
      <c r="Z14" s="115" t="s">
        <v>512</v>
      </c>
      <c r="AA14" s="112">
        <v>90</v>
      </c>
      <c r="AB14" s="113" t="s">
        <v>17</v>
      </c>
      <c r="AC14" s="116" t="s">
        <v>445</v>
      </c>
      <c r="AD14" s="113" t="s">
        <v>17</v>
      </c>
      <c r="AE14" s="113">
        <v>50</v>
      </c>
      <c r="AF14" s="113" t="s">
        <v>513</v>
      </c>
      <c r="AG14" s="113">
        <v>50</v>
      </c>
      <c r="AH14" s="193" t="s">
        <v>17</v>
      </c>
      <c r="AI14" s="99" t="s">
        <v>446</v>
      </c>
      <c r="AJ14" s="100">
        <v>1</v>
      </c>
      <c r="AK14" s="99" t="s">
        <v>446</v>
      </c>
      <c r="AL14" s="103">
        <v>1</v>
      </c>
      <c r="AM14" s="102" t="s">
        <v>246</v>
      </c>
      <c r="AN14" s="65" t="s">
        <v>17</v>
      </c>
      <c r="AO14" s="73" t="s">
        <v>9</v>
      </c>
      <c r="AP14" s="64" t="s">
        <v>202</v>
      </c>
      <c r="AQ14" s="68" t="s">
        <v>955</v>
      </c>
      <c r="AR14" s="66" t="s">
        <v>1098</v>
      </c>
      <c r="AS14" s="67" t="s">
        <v>543</v>
      </c>
      <c r="AT14" s="67" t="s">
        <v>544</v>
      </c>
      <c r="AU14" s="84">
        <v>44075</v>
      </c>
      <c r="AV14" s="84">
        <v>44196</v>
      </c>
      <c r="AW14" s="157" t="s">
        <v>687</v>
      </c>
      <c r="AX14" s="67" t="s">
        <v>545</v>
      </c>
      <c r="AY14" s="214" t="s">
        <v>1400</v>
      </c>
      <c r="AZ14" s="214" t="s">
        <v>1399</v>
      </c>
      <c r="BA14" s="214" t="s">
        <v>1401</v>
      </c>
      <c r="BB14" s="214" t="s">
        <v>1402</v>
      </c>
      <c r="BC14" s="215" t="s">
        <v>87</v>
      </c>
      <c r="BD14" s="215" t="s">
        <v>1399</v>
      </c>
      <c r="BE14" s="215" t="s">
        <v>1399</v>
      </c>
      <c r="BF14" s="216"/>
      <c r="BG14" s="216"/>
      <c r="BH14" s="222"/>
      <c r="BI14" s="222"/>
      <c r="BJ14" s="222"/>
      <c r="BK14" s="222"/>
      <c r="BL14" s="222"/>
      <c r="BM14" s="222"/>
    </row>
    <row r="15" spans="1:65" s="61" customFormat="1" ht="157.5" customHeight="1" thickTop="1">
      <c r="A15" s="315">
        <v>2</v>
      </c>
      <c r="B15" s="335" t="s">
        <v>293</v>
      </c>
      <c r="C15" s="329" t="s">
        <v>328</v>
      </c>
      <c r="D15" s="338" t="s">
        <v>1041</v>
      </c>
      <c r="E15" s="329" t="s">
        <v>341</v>
      </c>
      <c r="F15" s="76" t="s">
        <v>347</v>
      </c>
      <c r="G15" s="69" t="s">
        <v>615</v>
      </c>
      <c r="H15" s="78" t="s">
        <v>306</v>
      </c>
      <c r="I15" s="69" t="s">
        <v>309</v>
      </c>
      <c r="J15" s="69"/>
      <c r="K15" s="69"/>
      <c r="L15" s="69"/>
      <c r="M15" s="185" t="s">
        <v>658</v>
      </c>
      <c r="N15" s="185" t="s">
        <v>616</v>
      </c>
      <c r="O15" s="63" t="s">
        <v>368</v>
      </c>
      <c r="P15" s="65" t="s">
        <v>19</v>
      </c>
      <c r="Q15" s="73" t="s">
        <v>8</v>
      </c>
      <c r="R15" s="62" t="s">
        <v>691</v>
      </c>
      <c r="S15" s="101" t="s">
        <v>370</v>
      </c>
      <c r="T15" s="114" t="s">
        <v>495</v>
      </c>
      <c r="U15" s="115" t="s">
        <v>496</v>
      </c>
      <c r="V15" s="115" t="s">
        <v>497</v>
      </c>
      <c r="W15" s="115" t="s">
        <v>498</v>
      </c>
      <c r="X15" s="115" t="s">
        <v>499</v>
      </c>
      <c r="Y15" s="115" t="s">
        <v>500</v>
      </c>
      <c r="Z15" s="115" t="s">
        <v>501</v>
      </c>
      <c r="AA15" s="112">
        <v>100</v>
      </c>
      <c r="AB15" s="113" t="s">
        <v>445</v>
      </c>
      <c r="AC15" s="116" t="s">
        <v>445</v>
      </c>
      <c r="AD15" s="113" t="s">
        <v>445</v>
      </c>
      <c r="AE15" s="113">
        <v>100</v>
      </c>
      <c r="AF15" s="113" t="s">
        <v>323</v>
      </c>
      <c r="AG15" s="113">
        <v>100</v>
      </c>
      <c r="AH15" s="193" t="s">
        <v>445</v>
      </c>
      <c r="AI15" s="99" t="s">
        <v>446</v>
      </c>
      <c r="AJ15" s="100">
        <v>2</v>
      </c>
      <c r="AK15" s="99" t="s">
        <v>446</v>
      </c>
      <c r="AL15" s="103">
        <v>2</v>
      </c>
      <c r="AM15" s="102" t="s">
        <v>246</v>
      </c>
      <c r="AN15" s="65" t="s">
        <v>20</v>
      </c>
      <c r="AO15" s="73" t="s">
        <v>8</v>
      </c>
      <c r="AP15" s="64" t="s">
        <v>249</v>
      </c>
      <c r="AQ15" s="80" t="s">
        <v>659</v>
      </c>
      <c r="AR15" s="81" t="s">
        <v>1100</v>
      </c>
      <c r="AS15" s="67" t="s">
        <v>341</v>
      </c>
      <c r="AT15" s="151" t="s">
        <v>544</v>
      </c>
      <c r="AU15" s="152">
        <v>44075</v>
      </c>
      <c r="AV15" s="152">
        <v>44196</v>
      </c>
      <c r="AW15" s="151" t="s">
        <v>1167</v>
      </c>
      <c r="AX15" s="151" t="s">
        <v>660</v>
      </c>
      <c r="AY15" s="214" t="s">
        <v>1367</v>
      </c>
      <c r="AZ15" s="214" t="s">
        <v>1368</v>
      </c>
      <c r="BA15" s="214" t="s">
        <v>1369</v>
      </c>
      <c r="BB15" s="214" t="s">
        <v>1370</v>
      </c>
      <c r="BC15" s="215" t="s">
        <v>323</v>
      </c>
      <c r="BD15" s="215" t="s">
        <v>1233</v>
      </c>
      <c r="BE15" s="215" t="s">
        <v>1233</v>
      </c>
      <c r="BF15" s="216"/>
      <c r="BG15" s="216"/>
      <c r="BH15" s="222"/>
      <c r="BI15" s="222"/>
      <c r="BJ15" s="222"/>
      <c r="BK15" s="222"/>
      <c r="BL15" s="222"/>
      <c r="BM15" s="222"/>
    </row>
    <row r="16" spans="1:65" s="61" customFormat="1" ht="65.25">
      <c r="A16" s="316"/>
      <c r="B16" s="336"/>
      <c r="C16" s="330"/>
      <c r="D16" s="339"/>
      <c r="E16" s="330"/>
      <c r="F16" s="76" t="s">
        <v>348</v>
      </c>
      <c r="G16" s="69" t="s">
        <v>617</v>
      </c>
      <c r="H16" s="78" t="s">
        <v>306</v>
      </c>
      <c r="I16" s="69" t="s">
        <v>314</v>
      </c>
      <c r="J16" s="69"/>
      <c r="K16" s="69"/>
      <c r="L16" s="69"/>
      <c r="M16" s="185" t="s">
        <v>618</v>
      </c>
      <c r="N16" s="185" t="s">
        <v>661</v>
      </c>
      <c r="O16" s="63" t="s">
        <v>368</v>
      </c>
      <c r="P16" s="65" t="s">
        <v>19</v>
      </c>
      <c r="Q16" s="73" t="s">
        <v>8</v>
      </c>
      <c r="R16" s="62" t="s">
        <v>662</v>
      </c>
      <c r="S16" s="101" t="s">
        <v>370</v>
      </c>
      <c r="T16" s="114" t="s">
        <v>495</v>
      </c>
      <c r="U16" s="115" t="s">
        <v>496</v>
      </c>
      <c r="V16" s="115" t="s">
        <v>497</v>
      </c>
      <c r="W16" s="115" t="s">
        <v>498</v>
      </c>
      <c r="X16" s="115" t="s">
        <v>499</v>
      </c>
      <c r="Y16" s="115" t="s">
        <v>500</v>
      </c>
      <c r="Z16" s="115" t="s">
        <v>501</v>
      </c>
      <c r="AA16" s="112">
        <v>100</v>
      </c>
      <c r="AB16" s="113" t="s">
        <v>445</v>
      </c>
      <c r="AC16" s="116" t="s">
        <v>445</v>
      </c>
      <c r="AD16" s="113" t="s">
        <v>445</v>
      </c>
      <c r="AE16" s="113">
        <v>100</v>
      </c>
      <c r="AF16" s="113" t="s">
        <v>323</v>
      </c>
      <c r="AG16" s="113">
        <v>100</v>
      </c>
      <c r="AH16" s="193" t="s">
        <v>445</v>
      </c>
      <c r="AI16" s="99" t="s">
        <v>446</v>
      </c>
      <c r="AJ16" s="100">
        <v>2</v>
      </c>
      <c r="AK16" s="99" t="s">
        <v>446</v>
      </c>
      <c r="AL16" s="103">
        <v>2</v>
      </c>
      <c r="AM16" s="102" t="s">
        <v>368</v>
      </c>
      <c r="AN16" s="65" t="s">
        <v>20</v>
      </c>
      <c r="AO16" s="73" t="s">
        <v>8</v>
      </c>
      <c r="AP16" s="64" t="s">
        <v>249</v>
      </c>
      <c r="AQ16" s="80" t="s">
        <v>622</v>
      </c>
      <c r="AR16" s="81" t="s">
        <v>1101</v>
      </c>
      <c r="AS16" s="67" t="s">
        <v>341</v>
      </c>
      <c r="AT16" s="151" t="s">
        <v>544</v>
      </c>
      <c r="AU16" s="152">
        <v>44075</v>
      </c>
      <c r="AV16" s="152">
        <v>44196</v>
      </c>
      <c r="AW16" s="151" t="s">
        <v>1166</v>
      </c>
      <c r="AX16" s="151" t="s">
        <v>619</v>
      </c>
      <c r="AY16" s="214" t="s">
        <v>1371</v>
      </c>
      <c r="AZ16" s="214" t="s">
        <v>1372</v>
      </c>
      <c r="BA16" s="214"/>
      <c r="BB16" s="214" t="s">
        <v>1290</v>
      </c>
      <c r="BC16" s="215" t="s">
        <v>323</v>
      </c>
      <c r="BD16" s="215" t="s">
        <v>1233</v>
      </c>
      <c r="BE16" s="215" t="s">
        <v>1233</v>
      </c>
      <c r="BF16" s="216"/>
      <c r="BG16" s="216"/>
      <c r="BH16" s="222"/>
      <c r="BI16" s="222"/>
      <c r="BJ16" s="222"/>
      <c r="BK16" s="222"/>
      <c r="BL16" s="222"/>
      <c r="BM16" s="222"/>
    </row>
    <row r="17" spans="1:65" s="61" customFormat="1" ht="127.5">
      <c r="A17" s="316"/>
      <c r="B17" s="336"/>
      <c r="C17" s="330"/>
      <c r="D17" s="339"/>
      <c r="E17" s="330"/>
      <c r="F17" s="164" t="s">
        <v>377</v>
      </c>
      <c r="G17" s="186" t="s">
        <v>620</v>
      </c>
      <c r="H17" s="69" t="s">
        <v>307</v>
      </c>
      <c r="I17" s="69"/>
      <c r="J17" s="69"/>
      <c r="K17" s="69"/>
      <c r="L17" s="69"/>
      <c r="M17" s="185" t="s">
        <v>663</v>
      </c>
      <c r="N17" s="185" t="s">
        <v>621</v>
      </c>
      <c r="O17" s="63" t="s">
        <v>368</v>
      </c>
      <c r="P17" s="65" t="s">
        <v>15</v>
      </c>
      <c r="Q17" s="73" t="s">
        <v>10</v>
      </c>
      <c r="R17" s="62" t="s">
        <v>664</v>
      </c>
      <c r="S17" s="101" t="s">
        <v>319</v>
      </c>
      <c r="T17" s="114" t="s">
        <v>495</v>
      </c>
      <c r="U17" s="115" t="s">
        <v>496</v>
      </c>
      <c r="V17" s="115" t="s">
        <v>497</v>
      </c>
      <c r="W17" s="115" t="s">
        <v>498</v>
      </c>
      <c r="X17" s="115" t="s">
        <v>499</v>
      </c>
      <c r="Y17" s="115" t="s">
        <v>500</v>
      </c>
      <c r="Z17" s="115" t="s">
        <v>501</v>
      </c>
      <c r="AA17" s="112">
        <v>100</v>
      </c>
      <c r="AB17" s="113" t="s">
        <v>445</v>
      </c>
      <c r="AC17" s="116" t="s">
        <v>445</v>
      </c>
      <c r="AD17" s="113" t="s">
        <v>445</v>
      </c>
      <c r="AE17" s="113">
        <v>100</v>
      </c>
      <c r="AF17" s="113" t="s">
        <v>323</v>
      </c>
      <c r="AG17" s="113">
        <v>100</v>
      </c>
      <c r="AH17" s="193" t="s">
        <v>445</v>
      </c>
      <c r="AI17" s="99" t="s">
        <v>446</v>
      </c>
      <c r="AJ17" s="100">
        <v>2</v>
      </c>
      <c r="AK17" s="99" t="s">
        <v>446</v>
      </c>
      <c r="AL17" s="103">
        <v>2</v>
      </c>
      <c r="AM17" s="102" t="s">
        <v>246</v>
      </c>
      <c r="AN17" s="65" t="s">
        <v>19</v>
      </c>
      <c r="AO17" s="73" t="s">
        <v>8</v>
      </c>
      <c r="AP17" s="64" t="s">
        <v>202</v>
      </c>
      <c r="AQ17" s="68" t="s">
        <v>623</v>
      </c>
      <c r="AR17" s="66" t="s">
        <v>692</v>
      </c>
      <c r="AS17" s="67" t="s">
        <v>341</v>
      </c>
      <c r="AT17" s="151" t="s">
        <v>544</v>
      </c>
      <c r="AU17" s="152">
        <v>44075</v>
      </c>
      <c r="AV17" s="152">
        <v>44196</v>
      </c>
      <c r="AW17" s="151" t="s">
        <v>1165</v>
      </c>
      <c r="AX17" s="151" t="s">
        <v>624</v>
      </c>
      <c r="AY17" s="214" t="s">
        <v>1373</v>
      </c>
      <c r="AZ17" s="214" t="s">
        <v>1374</v>
      </c>
      <c r="BA17" s="214" t="s">
        <v>1375</v>
      </c>
      <c r="BB17" s="214" t="s">
        <v>1376</v>
      </c>
      <c r="BC17" s="215" t="s">
        <v>323</v>
      </c>
      <c r="BD17" s="215" t="s">
        <v>1233</v>
      </c>
      <c r="BE17" s="215" t="s">
        <v>1233</v>
      </c>
      <c r="BF17" s="216"/>
      <c r="BG17" s="216"/>
      <c r="BH17" s="222"/>
      <c r="BI17" s="222"/>
      <c r="BJ17" s="222"/>
      <c r="BK17" s="222"/>
      <c r="BL17" s="222"/>
      <c r="BM17" s="222"/>
    </row>
    <row r="18" spans="1:65" s="61" customFormat="1" ht="95.25" thickBot="1">
      <c r="A18" s="317"/>
      <c r="B18" s="337"/>
      <c r="C18" s="331"/>
      <c r="D18" s="340"/>
      <c r="E18" s="331"/>
      <c r="F18" s="164" t="s">
        <v>378</v>
      </c>
      <c r="G18" s="186" t="s">
        <v>379</v>
      </c>
      <c r="H18" s="69" t="s">
        <v>307</v>
      </c>
      <c r="I18" s="69"/>
      <c r="J18" s="69"/>
      <c r="K18" s="69"/>
      <c r="L18" s="69"/>
      <c r="M18" s="185" t="s">
        <v>625</v>
      </c>
      <c r="N18" s="185" t="s">
        <v>693</v>
      </c>
      <c r="O18" s="63" t="s">
        <v>368</v>
      </c>
      <c r="P18" s="65" t="s">
        <v>130</v>
      </c>
      <c r="Q18" s="73" t="s">
        <v>11</v>
      </c>
      <c r="R18" s="62" t="s">
        <v>665</v>
      </c>
      <c r="S18" s="101" t="s">
        <v>319</v>
      </c>
      <c r="T18" s="114" t="s">
        <v>495</v>
      </c>
      <c r="U18" s="115" t="s">
        <v>496</v>
      </c>
      <c r="V18" s="115" t="s">
        <v>497</v>
      </c>
      <c r="W18" s="115" t="s">
        <v>498</v>
      </c>
      <c r="X18" s="115" t="s">
        <v>499</v>
      </c>
      <c r="Y18" s="115" t="s">
        <v>500</v>
      </c>
      <c r="Z18" s="115" t="s">
        <v>501</v>
      </c>
      <c r="AA18" s="112">
        <v>100</v>
      </c>
      <c r="AB18" s="113" t="s">
        <v>445</v>
      </c>
      <c r="AC18" s="116" t="s">
        <v>445</v>
      </c>
      <c r="AD18" s="113" t="s">
        <v>445</v>
      </c>
      <c r="AE18" s="113">
        <v>100</v>
      </c>
      <c r="AF18" s="113" t="s">
        <v>323</v>
      </c>
      <c r="AG18" s="113">
        <v>100</v>
      </c>
      <c r="AH18" s="193" t="s">
        <v>445</v>
      </c>
      <c r="AI18" s="99" t="s">
        <v>446</v>
      </c>
      <c r="AJ18" s="100">
        <v>2</v>
      </c>
      <c r="AK18" s="99" t="s">
        <v>446</v>
      </c>
      <c r="AL18" s="103">
        <v>2</v>
      </c>
      <c r="AM18" s="102" t="s">
        <v>246</v>
      </c>
      <c r="AN18" s="65" t="s">
        <v>17</v>
      </c>
      <c r="AO18" s="73" t="s">
        <v>9</v>
      </c>
      <c r="AP18" s="64" t="s">
        <v>202</v>
      </c>
      <c r="AQ18" s="83" t="s">
        <v>666</v>
      </c>
      <c r="AR18" s="83" t="s">
        <v>667</v>
      </c>
      <c r="AS18" s="67" t="s">
        <v>341</v>
      </c>
      <c r="AT18" s="151" t="s">
        <v>544</v>
      </c>
      <c r="AU18" s="152">
        <v>44075</v>
      </c>
      <c r="AV18" s="152">
        <v>44196</v>
      </c>
      <c r="AW18" s="151" t="s">
        <v>1164</v>
      </c>
      <c r="AX18" s="151" t="s">
        <v>626</v>
      </c>
      <c r="AY18" s="214" t="s">
        <v>1377</v>
      </c>
      <c r="AZ18" s="214" t="s">
        <v>1378</v>
      </c>
      <c r="BA18" s="214"/>
      <c r="BB18" s="214" t="s">
        <v>1379</v>
      </c>
      <c r="BC18" s="215" t="s">
        <v>323</v>
      </c>
      <c r="BD18" s="215" t="s">
        <v>1233</v>
      </c>
      <c r="BE18" s="215" t="s">
        <v>1233</v>
      </c>
      <c r="BF18" s="216"/>
      <c r="BG18" s="216"/>
      <c r="BH18" s="222"/>
      <c r="BI18" s="222"/>
      <c r="BJ18" s="222"/>
      <c r="BK18" s="222"/>
      <c r="BL18" s="222"/>
      <c r="BM18" s="222"/>
    </row>
    <row r="19" spans="1:65" s="61" customFormat="1" ht="264" customHeight="1" thickTop="1">
      <c r="A19" s="307">
        <v>3</v>
      </c>
      <c r="B19" s="320" t="s">
        <v>294</v>
      </c>
      <c r="C19" s="326" t="s">
        <v>329</v>
      </c>
      <c r="D19" s="338" t="s">
        <v>1036</v>
      </c>
      <c r="E19" s="326" t="s">
        <v>341</v>
      </c>
      <c r="F19" s="76" t="s">
        <v>640</v>
      </c>
      <c r="G19" s="69" t="s">
        <v>627</v>
      </c>
      <c r="H19" s="69" t="s">
        <v>306</v>
      </c>
      <c r="I19" s="69" t="s">
        <v>311</v>
      </c>
      <c r="J19" s="69"/>
      <c r="K19" s="69"/>
      <c r="L19" s="69"/>
      <c r="M19" s="185" t="s">
        <v>641</v>
      </c>
      <c r="N19" s="185" t="s">
        <v>642</v>
      </c>
      <c r="O19" s="63" t="s">
        <v>16</v>
      </c>
      <c r="P19" s="65" t="s">
        <v>20</v>
      </c>
      <c r="Q19" s="73" t="s">
        <v>8</v>
      </c>
      <c r="R19" s="62" t="s">
        <v>628</v>
      </c>
      <c r="S19" s="101" t="s">
        <v>370</v>
      </c>
      <c r="T19" s="114" t="s">
        <v>495</v>
      </c>
      <c r="U19" s="115" t="s">
        <v>503</v>
      </c>
      <c r="V19" s="115" t="s">
        <v>497</v>
      </c>
      <c r="W19" s="115" t="s">
        <v>506</v>
      </c>
      <c r="X19" s="115" t="s">
        <v>499</v>
      </c>
      <c r="Y19" s="115" t="s">
        <v>500</v>
      </c>
      <c r="Z19" s="115" t="s">
        <v>501</v>
      </c>
      <c r="AA19" s="112">
        <v>80</v>
      </c>
      <c r="AB19" s="113" t="s">
        <v>455</v>
      </c>
      <c r="AC19" s="116" t="s">
        <v>445</v>
      </c>
      <c r="AD19" s="113" t="s">
        <v>455</v>
      </c>
      <c r="AE19" s="113">
        <v>0</v>
      </c>
      <c r="AF19" s="113" t="s">
        <v>513</v>
      </c>
      <c r="AG19" s="113">
        <v>0</v>
      </c>
      <c r="AH19" s="193" t="s">
        <v>455</v>
      </c>
      <c r="AI19" s="99" t="s">
        <v>446</v>
      </c>
      <c r="AJ19" s="100">
        <v>0</v>
      </c>
      <c r="AK19" s="99" t="s">
        <v>448</v>
      </c>
      <c r="AL19" s="103">
        <v>0</v>
      </c>
      <c r="AM19" s="102" t="s">
        <v>16</v>
      </c>
      <c r="AN19" s="65" t="s">
        <v>20</v>
      </c>
      <c r="AO19" s="73" t="s">
        <v>8</v>
      </c>
      <c r="AP19" s="64" t="s">
        <v>249</v>
      </c>
      <c r="AQ19" s="68" t="s">
        <v>629</v>
      </c>
      <c r="AR19" s="66" t="s">
        <v>647</v>
      </c>
      <c r="AS19" s="67" t="s">
        <v>341</v>
      </c>
      <c r="AT19" s="151" t="s">
        <v>544</v>
      </c>
      <c r="AU19" s="152">
        <v>44075</v>
      </c>
      <c r="AV19" s="152">
        <v>44196</v>
      </c>
      <c r="AW19" s="151" t="s">
        <v>1163</v>
      </c>
      <c r="AX19" s="67" t="s">
        <v>633</v>
      </c>
      <c r="AY19" s="214" t="s">
        <v>1380</v>
      </c>
      <c r="AZ19" s="214" t="s">
        <v>1381</v>
      </c>
      <c r="BA19" s="214" t="s">
        <v>1233</v>
      </c>
      <c r="BB19" s="214" t="s">
        <v>1382</v>
      </c>
      <c r="BC19" s="215" t="s">
        <v>323</v>
      </c>
      <c r="BD19" s="215" t="s">
        <v>1233</v>
      </c>
      <c r="BE19" s="215" t="s">
        <v>1233</v>
      </c>
      <c r="BF19" s="216"/>
      <c r="BG19" s="216"/>
      <c r="BH19" s="222"/>
      <c r="BI19" s="222"/>
      <c r="BJ19" s="222"/>
      <c r="BK19" s="222"/>
      <c r="BL19" s="222"/>
      <c r="BM19" s="222"/>
    </row>
    <row r="20" spans="1:65" s="61" customFormat="1" ht="140.25">
      <c r="A20" s="308"/>
      <c r="B20" s="321"/>
      <c r="C20" s="326"/>
      <c r="D20" s="339"/>
      <c r="E20" s="326"/>
      <c r="F20" s="76" t="s">
        <v>349</v>
      </c>
      <c r="G20" s="69" t="s">
        <v>694</v>
      </c>
      <c r="H20" s="69" t="s">
        <v>306</v>
      </c>
      <c r="I20" s="69" t="s">
        <v>311</v>
      </c>
      <c r="J20" s="69"/>
      <c r="K20" s="69"/>
      <c r="L20" s="69"/>
      <c r="M20" s="185" t="s">
        <v>630</v>
      </c>
      <c r="N20" s="185" t="s">
        <v>631</v>
      </c>
      <c r="O20" s="63" t="s">
        <v>18</v>
      </c>
      <c r="P20" s="65" t="s">
        <v>19</v>
      </c>
      <c r="Q20" s="73" t="s">
        <v>8</v>
      </c>
      <c r="R20" s="62" t="s">
        <v>637</v>
      </c>
      <c r="S20" s="101" t="s">
        <v>370</v>
      </c>
      <c r="T20" s="114" t="s">
        <v>502</v>
      </c>
      <c r="U20" s="115" t="s">
        <v>503</v>
      </c>
      <c r="V20" s="115" t="s">
        <v>497</v>
      </c>
      <c r="W20" s="115" t="s">
        <v>506</v>
      </c>
      <c r="X20" s="115" t="s">
        <v>499</v>
      </c>
      <c r="Y20" s="115" t="s">
        <v>500</v>
      </c>
      <c r="Z20" s="115" t="s">
        <v>511</v>
      </c>
      <c r="AA20" s="112">
        <v>60</v>
      </c>
      <c r="AB20" s="113" t="s">
        <v>455</v>
      </c>
      <c r="AC20" s="116" t="s">
        <v>17</v>
      </c>
      <c r="AD20" s="113" t="s">
        <v>455</v>
      </c>
      <c r="AE20" s="113">
        <v>0</v>
      </c>
      <c r="AF20" s="113" t="s">
        <v>513</v>
      </c>
      <c r="AG20" s="113">
        <v>0</v>
      </c>
      <c r="AH20" s="193" t="s">
        <v>455</v>
      </c>
      <c r="AI20" s="99" t="s">
        <v>446</v>
      </c>
      <c r="AJ20" s="100">
        <v>0</v>
      </c>
      <c r="AK20" s="99" t="s">
        <v>446</v>
      </c>
      <c r="AL20" s="103">
        <v>0</v>
      </c>
      <c r="AM20" s="102" t="s">
        <v>18</v>
      </c>
      <c r="AN20" s="65" t="s">
        <v>19</v>
      </c>
      <c r="AO20" s="73" t="s">
        <v>8</v>
      </c>
      <c r="AP20" s="64" t="s">
        <v>249</v>
      </c>
      <c r="AQ20" s="68" t="s">
        <v>632</v>
      </c>
      <c r="AR20" s="66" t="s">
        <v>648</v>
      </c>
      <c r="AS20" s="67" t="s">
        <v>341</v>
      </c>
      <c r="AT20" s="151" t="s">
        <v>544</v>
      </c>
      <c r="AU20" s="152">
        <v>44075</v>
      </c>
      <c r="AV20" s="152">
        <v>44196</v>
      </c>
      <c r="AW20" s="151" t="s">
        <v>1162</v>
      </c>
      <c r="AX20" s="67" t="s">
        <v>695</v>
      </c>
      <c r="AY20" s="214" t="s">
        <v>1383</v>
      </c>
      <c r="AZ20" s="214" t="s">
        <v>1384</v>
      </c>
      <c r="BA20" s="214" t="s">
        <v>1233</v>
      </c>
      <c r="BB20" s="214" t="s">
        <v>1385</v>
      </c>
      <c r="BC20" s="215" t="s">
        <v>323</v>
      </c>
      <c r="BD20" s="215" t="s">
        <v>1233</v>
      </c>
      <c r="BE20" s="215" t="s">
        <v>1233</v>
      </c>
      <c r="BF20" s="216"/>
      <c r="BG20" s="216"/>
      <c r="BH20" s="222"/>
      <c r="BI20" s="222"/>
      <c r="BJ20" s="222"/>
      <c r="BK20" s="222"/>
      <c r="BL20" s="222"/>
      <c r="BM20" s="222"/>
    </row>
    <row r="21" spans="1:65" s="61" customFormat="1" ht="140.25">
      <c r="A21" s="308"/>
      <c r="B21" s="321"/>
      <c r="C21" s="326"/>
      <c r="D21" s="339"/>
      <c r="E21" s="326"/>
      <c r="F21" s="76" t="s">
        <v>350</v>
      </c>
      <c r="G21" s="69" t="s">
        <v>634</v>
      </c>
      <c r="H21" s="69" t="s">
        <v>306</v>
      </c>
      <c r="I21" s="69" t="s">
        <v>311</v>
      </c>
      <c r="J21" s="69"/>
      <c r="K21" s="69"/>
      <c r="L21" s="69"/>
      <c r="M21" s="185" t="s">
        <v>635</v>
      </c>
      <c r="N21" s="185" t="s">
        <v>636</v>
      </c>
      <c r="O21" s="63" t="s">
        <v>368</v>
      </c>
      <c r="P21" s="65" t="s">
        <v>19</v>
      </c>
      <c r="Q21" s="73" t="s">
        <v>8</v>
      </c>
      <c r="R21" s="62" t="s">
        <v>638</v>
      </c>
      <c r="S21" s="101" t="s">
        <v>370</v>
      </c>
      <c r="T21" s="114" t="s">
        <v>502</v>
      </c>
      <c r="U21" s="115" t="s">
        <v>503</v>
      </c>
      <c r="V21" s="115" t="s">
        <v>497</v>
      </c>
      <c r="W21" s="115" t="s">
        <v>506</v>
      </c>
      <c r="X21" s="115" t="s">
        <v>499</v>
      </c>
      <c r="Y21" s="115" t="s">
        <v>509</v>
      </c>
      <c r="Z21" s="115" t="s">
        <v>511</v>
      </c>
      <c r="AA21" s="112">
        <v>45</v>
      </c>
      <c r="AB21" s="113" t="s">
        <v>455</v>
      </c>
      <c r="AC21" s="116" t="s">
        <v>17</v>
      </c>
      <c r="AD21" s="113" t="s">
        <v>455</v>
      </c>
      <c r="AE21" s="113">
        <v>0</v>
      </c>
      <c r="AF21" s="113" t="s">
        <v>513</v>
      </c>
      <c r="AG21" s="113">
        <v>0</v>
      </c>
      <c r="AH21" s="193" t="s">
        <v>455</v>
      </c>
      <c r="AI21" s="99" t="s">
        <v>446</v>
      </c>
      <c r="AJ21" s="100">
        <v>0</v>
      </c>
      <c r="AK21" s="99" t="s">
        <v>446</v>
      </c>
      <c r="AL21" s="103">
        <v>0</v>
      </c>
      <c r="AM21" s="102" t="s">
        <v>368</v>
      </c>
      <c r="AN21" s="65" t="s">
        <v>19</v>
      </c>
      <c r="AO21" s="73" t="s">
        <v>8</v>
      </c>
      <c r="AP21" s="64" t="s">
        <v>249</v>
      </c>
      <c r="AQ21" s="68" t="s">
        <v>960</v>
      </c>
      <c r="AR21" s="66" t="s">
        <v>648</v>
      </c>
      <c r="AS21" s="67" t="s">
        <v>341</v>
      </c>
      <c r="AT21" s="151" t="s">
        <v>544</v>
      </c>
      <c r="AU21" s="152">
        <v>44075</v>
      </c>
      <c r="AV21" s="152">
        <v>44196</v>
      </c>
      <c r="AW21" s="151" t="s">
        <v>1162</v>
      </c>
      <c r="AX21" s="67" t="s">
        <v>696</v>
      </c>
      <c r="AY21" s="214" t="s">
        <v>1386</v>
      </c>
      <c r="AZ21" s="214" t="s">
        <v>1387</v>
      </c>
      <c r="BA21" s="214" t="s">
        <v>1233</v>
      </c>
      <c r="BB21" s="214" t="s">
        <v>1388</v>
      </c>
      <c r="BC21" s="215" t="s">
        <v>322</v>
      </c>
      <c r="BD21" s="215" t="s">
        <v>1389</v>
      </c>
      <c r="BE21" s="215" t="s">
        <v>1390</v>
      </c>
      <c r="BF21" s="216"/>
      <c r="BG21" s="216"/>
      <c r="BH21" s="222"/>
      <c r="BI21" s="222"/>
      <c r="BJ21" s="222"/>
      <c r="BK21" s="222"/>
      <c r="BL21" s="222"/>
      <c r="BM21" s="222"/>
    </row>
    <row r="22" spans="1:65" s="61" customFormat="1" ht="94.5">
      <c r="A22" s="308"/>
      <c r="B22" s="321"/>
      <c r="C22" s="326"/>
      <c r="D22" s="339"/>
      <c r="E22" s="326"/>
      <c r="F22" s="76" t="s">
        <v>643</v>
      </c>
      <c r="G22" s="69" t="s">
        <v>644</v>
      </c>
      <c r="H22" s="69" t="s">
        <v>306</v>
      </c>
      <c r="I22" s="69" t="s">
        <v>311</v>
      </c>
      <c r="J22" s="69"/>
      <c r="K22" s="69"/>
      <c r="L22" s="69"/>
      <c r="M22" s="185" t="s">
        <v>697</v>
      </c>
      <c r="N22" s="185" t="s">
        <v>645</v>
      </c>
      <c r="O22" s="63" t="s">
        <v>368</v>
      </c>
      <c r="P22" s="65" t="s">
        <v>19</v>
      </c>
      <c r="Q22" s="73" t="s">
        <v>8</v>
      </c>
      <c r="R22" s="62" t="s">
        <v>646</v>
      </c>
      <c r="S22" s="101" t="s">
        <v>370</v>
      </c>
      <c r="T22" s="114" t="s">
        <v>495</v>
      </c>
      <c r="U22" s="115" t="s">
        <v>496</v>
      </c>
      <c r="V22" s="115" t="s">
        <v>497</v>
      </c>
      <c r="W22" s="115" t="s">
        <v>506</v>
      </c>
      <c r="X22" s="115" t="s">
        <v>499</v>
      </c>
      <c r="Y22" s="115" t="s">
        <v>500</v>
      </c>
      <c r="Z22" s="115" t="s">
        <v>501</v>
      </c>
      <c r="AA22" s="112">
        <v>95</v>
      </c>
      <c r="AB22" s="113" t="s">
        <v>17</v>
      </c>
      <c r="AC22" s="116" t="s">
        <v>445</v>
      </c>
      <c r="AD22" s="113" t="s">
        <v>17</v>
      </c>
      <c r="AE22" s="113">
        <v>50</v>
      </c>
      <c r="AF22" s="113" t="s">
        <v>513</v>
      </c>
      <c r="AG22" s="113">
        <v>50</v>
      </c>
      <c r="AH22" s="193" t="s">
        <v>17</v>
      </c>
      <c r="AI22" s="99" t="s">
        <v>446</v>
      </c>
      <c r="AJ22" s="100">
        <v>1</v>
      </c>
      <c r="AK22" s="99" t="s">
        <v>446</v>
      </c>
      <c r="AL22" s="103">
        <v>1</v>
      </c>
      <c r="AM22" s="102" t="s">
        <v>246</v>
      </c>
      <c r="AN22" s="65" t="s">
        <v>20</v>
      </c>
      <c r="AO22" s="73" t="s">
        <v>8</v>
      </c>
      <c r="AP22" s="64" t="s">
        <v>249</v>
      </c>
      <c r="AQ22" s="68" t="s">
        <v>961</v>
      </c>
      <c r="AR22" s="66" t="s">
        <v>1102</v>
      </c>
      <c r="AS22" s="67" t="s">
        <v>341</v>
      </c>
      <c r="AT22" s="151" t="s">
        <v>544</v>
      </c>
      <c r="AU22" s="152">
        <v>44075</v>
      </c>
      <c r="AV22" s="152">
        <v>44196</v>
      </c>
      <c r="AW22" s="151" t="s">
        <v>1161</v>
      </c>
      <c r="AX22" s="151" t="s">
        <v>649</v>
      </c>
      <c r="AY22" s="214" t="s">
        <v>1391</v>
      </c>
      <c r="AZ22" s="214" t="s">
        <v>1392</v>
      </c>
      <c r="BA22" s="214" t="s">
        <v>1233</v>
      </c>
      <c r="BB22" s="214" t="s">
        <v>1393</v>
      </c>
      <c r="BC22" s="215" t="s">
        <v>323</v>
      </c>
      <c r="BD22" s="215" t="s">
        <v>1233</v>
      </c>
      <c r="BE22" s="215" t="s">
        <v>1233</v>
      </c>
      <c r="BF22" s="216"/>
      <c r="BG22" s="216"/>
      <c r="BH22" s="222"/>
      <c r="BI22" s="222"/>
      <c r="BJ22" s="222"/>
      <c r="BK22" s="222"/>
      <c r="BL22" s="222"/>
      <c r="BM22" s="222"/>
    </row>
    <row r="23" spans="1:65" s="61" customFormat="1" ht="149.1" customHeight="1">
      <c r="A23" s="308"/>
      <c r="B23" s="321"/>
      <c r="C23" s="326"/>
      <c r="D23" s="339"/>
      <c r="E23" s="326"/>
      <c r="F23" s="76" t="s">
        <v>657</v>
      </c>
      <c r="G23" s="69" t="s">
        <v>698</v>
      </c>
      <c r="H23" s="69" t="s">
        <v>307</v>
      </c>
      <c r="I23" s="69" t="s">
        <v>316</v>
      </c>
      <c r="J23" s="69"/>
      <c r="K23" s="69"/>
      <c r="L23" s="69"/>
      <c r="M23" s="185" t="s">
        <v>650</v>
      </c>
      <c r="N23" s="185" t="s">
        <v>651</v>
      </c>
      <c r="O23" s="63" t="s">
        <v>368</v>
      </c>
      <c r="P23" s="65" t="s">
        <v>15</v>
      </c>
      <c r="Q23" s="73" t="s">
        <v>10</v>
      </c>
      <c r="R23" s="62" t="s">
        <v>652</v>
      </c>
      <c r="S23" s="101" t="s">
        <v>370</v>
      </c>
      <c r="T23" s="114" t="s">
        <v>502</v>
      </c>
      <c r="U23" s="115" t="s">
        <v>503</v>
      </c>
      <c r="V23" s="115" t="s">
        <v>497</v>
      </c>
      <c r="W23" s="115" t="s">
        <v>498</v>
      </c>
      <c r="X23" s="115" t="s">
        <v>499</v>
      </c>
      <c r="Y23" s="115" t="s">
        <v>500</v>
      </c>
      <c r="Z23" s="115" t="s">
        <v>501</v>
      </c>
      <c r="AA23" s="112">
        <v>70</v>
      </c>
      <c r="AB23" s="113" t="s">
        <v>455</v>
      </c>
      <c r="AC23" s="116" t="s">
        <v>445</v>
      </c>
      <c r="AD23" s="113" t="s">
        <v>455</v>
      </c>
      <c r="AE23" s="113">
        <v>0</v>
      </c>
      <c r="AF23" s="113" t="s">
        <v>513</v>
      </c>
      <c r="AG23" s="113">
        <v>0</v>
      </c>
      <c r="AH23" s="193" t="s">
        <v>455</v>
      </c>
      <c r="AI23" s="99" t="s">
        <v>446</v>
      </c>
      <c r="AJ23" s="100">
        <v>0</v>
      </c>
      <c r="AK23" s="99" t="s">
        <v>448</v>
      </c>
      <c r="AL23" s="103">
        <v>0</v>
      </c>
      <c r="AM23" s="102" t="s">
        <v>368</v>
      </c>
      <c r="AN23" s="65" t="s">
        <v>15</v>
      </c>
      <c r="AO23" s="73" t="s">
        <v>10</v>
      </c>
      <c r="AP23" s="64" t="s">
        <v>204</v>
      </c>
      <c r="AQ23" s="68" t="s">
        <v>962</v>
      </c>
      <c r="AR23" s="66" t="s">
        <v>671</v>
      </c>
      <c r="AS23" s="67" t="s">
        <v>341</v>
      </c>
      <c r="AT23" s="151" t="s">
        <v>544</v>
      </c>
      <c r="AU23" s="152">
        <v>44075</v>
      </c>
      <c r="AV23" s="152">
        <v>44196</v>
      </c>
      <c r="AW23" s="151" t="s">
        <v>1157</v>
      </c>
      <c r="AX23" s="151" t="s">
        <v>626</v>
      </c>
      <c r="AY23" s="214" t="s">
        <v>1394</v>
      </c>
      <c r="AZ23" s="214" t="s">
        <v>1381</v>
      </c>
      <c r="BA23" s="214"/>
      <c r="BB23" s="214" t="s">
        <v>1382</v>
      </c>
      <c r="BC23" s="215" t="s">
        <v>323</v>
      </c>
      <c r="BD23" s="215" t="s">
        <v>1233</v>
      </c>
      <c r="BE23" s="215" t="s">
        <v>1233</v>
      </c>
      <c r="BF23" s="216"/>
      <c r="BG23" s="216"/>
      <c r="BH23" s="222"/>
      <c r="BI23" s="222"/>
      <c r="BJ23" s="222"/>
      <c r="BK23" s="222"/>
      <c r="BL23" s="222"/>
      <c r="BM23" s="222"/>
    </row>
    <row r="24" spans="1:65" s="61" customFormat="1" ht="90" thickBot="1">
      <c r="A24" s="309"/>
      <c r="B24" s="322"/>
      <c r="C24" s="326"/>
      <c r="D24" s="340"/>
      <c r="E24" s="326"/>
      <c r="F24" s="76" t="s">
        <v>655</v>
      </c>
      <c r="G24" s="69" t="s">
        <v>668</v>
      </c>
      <c r="H24" s="69" t="s">
        <v>308</v>
      </c>
      <c r="I24" s="69" t="s">
        <v>317</v>
      </c>
      <c r="J24" s="69" t="s">
        <v>461</v>
      </c>
      <c r="K24" s="69" t="s">
        <v>718</v>
      </c>
      <c r="L24" s="69" t="s">
        <v>654</v>
      </c>
      <c r="M24" s="187" t="s">
        <v>669</v>
      </c>
      <c r="N24" s="187" t="s">
        <v>670</v>
      </c>
      <c r="O24" s="63" t="s">
        <v>246</v>
      </c>
      <c r="P24" s="65" t="s">
        <v>15</v>
      </c>
      <c r="Q24" s="73" t="s">
        <v>10</v>
      </c>
      <c r="R24" s="62" t="s">
        <v>656</v>
      </c>
      <c r="S24" s="101" t="s">
        <v>319</v>
      </c>
      <c r="T24" s="114" t="s">
        <v>495</v>
      </c>
      <c r="U24" s="115" t="s">
        <v>496</v>
      </c>
      <c r="V24" s="115" t="s">
        <v>497</v>
      </c>
      <c r="W24" s="115" t="s">
        <v>498</v>
      </c>
      <c r="X24" s="115" t="s">
        <v>499</v>
      </c>
      <c r="Y24" s="115" t="s">
        <v>500</v>
      </c>
      <c r="Z24" s="115" t="s">
        <v>501</v>
      </c>
      <c r="AA24" s="112">
        <v>100</v>
      </c>
      <c r="AB24" s="113" t="s">
        <v>445</v>
      </c>
      <c r="AC24" s="116" t="s">
        <v>445</v>
      </c>
      <c r="AD24" s="113" t="s">
        <v>445</v>
      </c>
      <c r="AE24" s="113">
        <v>100</v>
      </c>
      <c r="AF24" s="113" t="s">
        <v>323</v>
      </c>
      <c r="AG24" s="113">
        <v>100</v>
      </c>
      <c r="AH24" s="193" t="s">
        <v>445</v>
      </c>
      <c r="AI24" s="99" t="s">
        <v>446</v>
      </c>
      <c r="AJ24" s="100">
        <v>2</v>
      </c>
      <c r="AK24" s="99" t="s">
        <v>446</v>
      </c>
      <c r="AL24" s="103">
        <v>2</v>
      </c>
      <c r="AM24" s="102" t="s">
        <v>246</v>
      </c>
      <c r="AN24" s="65" t="s">
        <v>20</v>
      </c>
      <c r="AO24" s="73" t="s">
        <v>8</v>
      </c>
      <c r="AP24" s="64" t="s">
        <v>249</v>
      </c>
      <c r="AQ24" s="68" t="s">
        <v>963</v>
      </c>
      <c r="AR24" s="66" t="s">
        <v>671</v>
      </c>
      <c r="AS24" s="67" t="s">
        <v>341</v>
      </c>
      <c r="AT24" s="151" t="s">
        <v>544</v>
      </c>
      <c r="AU24" s="152">
        <v>44075</v>
      </c>
      <c r="AV24" s="152">
        <v>44196</v>
      </c>
      <c r="AW24" s="151" t="s">
        <v>1157</v>
      </c>
      <c r="AX24" s="151" t="s">
        <v>626</v>
      </c>
      <c r="AY24" s="214" t="s">
        <v>1395</v>
      </c>
      <c r="AZ24" s="214" t="s">
        <v>1381</v>
      </c>
      <c r="BA24" s="214"/>
      <c r="BB24" s="214" t="s">
        <v>1382</v>
      </c>
      <c r="BC24" s="215" t="s">
        <v>323</v>
      </c>
      <c r="BD24" s="215" t="s">
        <v>1233</v>
      </c>
      <c r="BE24" s="215" t="s">
        <v>1233</v>
      </c>
      <c r="BF24" s="216"/>
      <c r="BG24" s="216"/>
      <c r="BH24" s="222"/>
      <c r="BI24" s="222"/>
      <c r="BJ24" s="222"/>
      <c r="BK24" s="222"/>
      <c r="BL24" s="222"/>
      <c r="BM24" s="222"/>
    </row>
    <row r="25" spans="1:65" s="61" customFormat="1" ht="125.45" customHeight="1" thickTop="1">
      <c r="A25" s="310">
        <v>4</v>
      </c>
      <c r="B25" s="323" t="s">
        <v>295</v>
      </c>
      <c r="C25" s="327" t="s">
        <v>330</v>
      </c>
      <c r="D25" s="338" t="s">
        <v>1037</v>
      </c>
      <c r="E25" s="327" t="s">
        <v>342</v>
      </c>
      <c r="F25" s="76" t="s">
        <v>382</v>
      </c>
      <c r="G25" s="69" t="s">
        <v>897</v>
      </c>
      <c r="H25" s="69" t="s">
        <v>306</v>
      </c>
      <c r="I25" s="69" t="s">
        <v>311</v>
      </c>
      <c r="J25" s="69"/>
      <c r="K25" s="69"/>
      <c r="L25" s="69"/>
      <c r="M25" s="185" t="s">
        <v>699</v>
      </c>
      <c r="N25" s="185" t="s">
        <v>700</v>
      </c>
      <c r="O25" s="63" t="s">
        <v>14</v>
      </c>
      <c r="P25" s="65" t="s">
        <v>17</v>
      </c>
      <c r="Q25" s="73" t="s">
        <v>10</v>
      </c>
      <c r="R25" s="62" t="s">
        <v>710</v>
      </c>
      <c r="S25" s="101" t="s">
        <v>319</v>
      </c>
      <c r="T25" s="114" t="s">
        <v>495</v>
      </c>
      <c r="U25" s="115" t="s">
        <v>496</v>
      </c>
      <c r="V25" s="115" t="s">
        <v>497</v>
      </c>
      <c r="W25" s="115" t="s">
        <v>498</v>
      </c>
      <c r="X25" s="115" t="s">
        <v>499</v>
      </c>
      <c r="Y25" s="115" t="s">
        <v>500</v>
      </c>
      <c r="Z25" s="115" t="s">
        <v>501</v>
      </c>
      <c r="AA25" s="112">
        <v>100</v>
      </c>
      <c r="AB25" s="113" t="s">
        <v>445</v>
      </c>
      <c r="AC25" s="116" t="s">
        <v>445</v>
      </c>
      <c r="AD25" s="113" t="s">
        <v>445</v>
      </c>
      <c r="AE25" s="113">
        <v>100</v>
      </c>
      <c r="AF25" s="113" t="s">
        <v>323</v>
      </c>
      <c r="AG25" s="113">
        <v>100</v>
      </c>
      <c r="AH25" s="193" t="s">
        <v>445</v>
      </c>
      <c r="AI25" s="99" t="s">
        <v>446</v>
      </c>
      <c r="AJ25" s="100">
        <v>2</v>
      </c>
      <c r="AK25" s="99" t="s">
        <v>448</v>
      </c>
      <c r="AL25" s="103">
        <v>1</v>
      </c>
      <c r="AM25" s="102" t="s">
        <v>246</v>
      </c>
      <c r="AN25" s="65" t="s">
        <v>19</v>
      </c>
      <c r="AO25" s="73" t="s">
        <v>8</v>
      </c>
      <c r="AP25" s="64" t="s">
        <v>249</v>
      </c>
      <c r="AQ25" s="68" t="s">
        <v>964</v>
      </c>
      <c r="AR25" s="66" t="s">
        <v>701</v>
      </c>
      <c r="AS25" s="67" t="s">
        <v>342</v>
      </c>
      <c r="AT25" s="151" t="s">
        <v>702</v>
      </c>
      <c r="AU25" s="152">
        <v>44075</v>
      </c>
      <c r="AV25" s="152">
        <v>44196</v>
      </c>
      <c r="AW25" s="157" t="s">
        <v>1160</v>
      </c>
      <c r="AX25" s="151" t="s">
        <v>703</v>
      </c>
      <c r="AY25" s="214" t="s">
        <v>1212</v>
      </c>
      <c r="AZ25" s="214" t="s">
        <v>1230</v>
      </c>
      <c r="BA25" s="214" t="s">
        <v>1211</v>
      </c>
      <c r="BB25" s="214" t="s">
        <v>1230</v>
      </c>
      <c r="BC25" s="215" t="s">
        <v>323</v>
      </c>
      <c r="BD25" s="214" t="s">
        <v>1211</v>
      </c>
      <c r="BE25" s="214" t="s">
        <v>1211</v>
      </c>
      <c r="BF25" s="216"/>
      <c r="BG25" s="216"/>
      <c r="BH25" s="222"/>
      <c r="BI25" s="222"/>
      <c r="BJ25" s="222"/>
      <c r="BK25" s="222"/>
      <c r="BL25" s="222"/>
      <c r="BM25" s="222"/>
    </row>
    <row r="26" spans="1:65" s="61" customFormat="1" ht="114.75">
      <c r="A26" s="311"/>
      <c r="B26" s="324"/>
      <c r="C26" s="328"/>
      <c r="D26" s="339"/>
      <c r="E26" s="328"/>
      <c r="F26" s="76" t="s">
        <v>898</v>
      </c>
      <c r="G26" s="69" t="s">
        <v>704</v>
      </c>
      <c r="H26" s="69" t="s">
        <v>306</v>
      </c>
      <c r="I26" s="69" t="s">
        <v>314</v>
      </c>
      <c r="J26" s="69"/>
      <c r="K26" s="69"/>
      <c r="L26" s="69"/>
      <c r="M26" s="185" t="s">
        <v>705</v>
      </c>
      <c r="N26" s="185" t="s">
        <v>899</v>
      </c>
      <c r="O26" s="63" t="s">
        <v>16</v>
      </c>
      <c r="P26" s="65" t="s">
        <v>20</v>
      </c>
      <c r="Q26" s="73" t="s">
        <v>8</v>
      </c>
      <c r="R26" s="62" t="s">
        <v>1051</v>
      </c>
      <c r="S26" s="101" t="s">
        <v>370</v>
      </c>
      <c r="T26" s="114" t="s">
        <v>495</v>
      </c>
      <c r="U26" s="115" t="s">
        <v>496</v>
      </c>
      <c r="V26" s="115" t="s">
        <v>497</v>
      </c>
      <c r="W26" s="115" t="s">
        <v>498</v>
      </c>
      <c r="X26" s="115" t="s">
        <v>499</v>
      </c>
      <c r="Y26" s="115" t="s">
        <v>500</v>
      </c>
      <c r="Z26" s="115" t="s">
        <v>501</v>
      </c>
      <c r="AA26" s="112">
        <v>100</v>
      </c>
      <c r="AB26" s="113" t="s">
        <v>445</v>
      </c>
      <c r="AC26" s="116" t="s">
        <v>17</v>
      </c>
      <c r="AD26" s="113" t="s">
        <v>17</v>
      </c>
      <c r="AE26" s="113">
        <v>50</v>
      </c>
      <c r="AF26" s="113" t="s">
        <v>513</v>
      </c>
      <c r="AG26" s="113">
        <v>50</v>
      </c>
      <c r="AH26" s="193" t="s">
        <v>17</v>
      </c>
      <c r="AI26" s="99" t="s">
        <v>446</v>
      </c>
      <c r="AJ26" s="100">
        <v>1</v>
      </c>
      <c r="AK26" s="99" t="s">
        <v>448</v>
      </c>
      <c r="AL26" s="103">
        <v>0</v>
      </c>
      <c r="AM26" s="102" t="s">
        <v>18</v>
      </c>
      <c r="AN26" s="65" t="s">
        <v>20</v>
      </c>
      <c r="AO26" s="73" t="s">
        <v>8</v>
      </c>
      <c r="AP26" s="64" t="s">
        <v>249</v>
      </c>
      <c r="AQ26" s="68" t="s">
        <v>956</v>
      </c>
      <c r="AR26" s="66" t="s">
        <v>1103</v>
      </c>
      <c r="AS26" s="67" t="s">
        <v>342</v>
      </c>
      <c r="AT26" s="151" t="s">
        <v>702</v>
      </c>
      <c r="AU26" s="152">
        <v>44075</v>
      </c>
      <c r="AV26" s="152">
        <v>44196</v>
      </c>
      <c r="AW26" s="157" t="s">
        <v>706</v>
      </c>
      <c r="AX26" s="151" t="s">
        <v>707</v>
      </c>
      <c r="AY26" s="214" t="s">
        <v>1213</v>
      </c>
      <c r="AZ26" s="214" t="s">
        <v>1214</v>
      </c>
      <c r="BA26" s="214" t="s">
        <v>1211</v>
      </c>
      <c r="BB26" s="214" t="s">
        <v>1214</v>
      </c>
      <c r="BC26" s="215" t="s">
        <v>323</v>
      </c>
      <c r="BD26" s="214" t="s">
        <v>1211</v>
      </c>
      <c r="BE26" s="214" t="s">
        <v>1211</v>
      </c>
      <c r="BF26" s="216"/>
      <c r="BG26" s="216"/>
      <c r="BH26" s="222"/>
      <c r="BI26" s="222"/>
      <c r="BJ26" s="222"/>
      <c r="BK26" s="222"/>
      <c r="BL26" s="222"/>
      <c r="BM26" s="222"/>
    </row>
    <row r="27" spans="1:65" ht="76.5">
      <c r="A27" s="311"/>
      <c r="B27" s="324"/>
      <c r="C27" s="328"/>
      <c r="D27" s="339"/>
      <c r="E27" s="328"/>
      <c r="F27" s="76" t="s">
        <v>903</v>
      </c>
      <c r="G27" s="78" t="s">
        <v>881</v>
      </c>
      <c r="H27" s="78" t="s">
        <v>306</v>
      </c>
      <c r="I27" s="78" t="s">
        <v>311</v>
      </c>
      <c r="J27" s="78"/>
      <c r="K27" s="78"/>
      <c r="L27" s="78"/>
      <c r="M27" s="188" t="s">
        <v>882</v>
      </c>
      <c r="N27" s="188" t="s">
        <v>883</v>
      </c>
      <c r="O27" s="158" t="s">
        <v>16</v>
      </c>
      <c r="P27" s="159" t="s">
        <v>15</v>
      </c>
      <c r="Q27" s="190" t="s">
        <v>10</v>
      </c>
      <c r="R27" s="79" t="s">
        <v>1052</v>
      </c>
      <c r="S27" s="160" t="s">
        <v>319</v>
      </c>
      <c r="T27" s="114" t="s">
        <v>495</v>
      </c>
      <c r="U27" s="115" t="s">
        <v>496</v>
      </c>
      <c r="V27" s="115" t="s">
        <v>497</v>
      </c>
      <c r="W27" s="115" t="s">
        <v>498</v>
      </c>
      <c r="X27" s="115" t="s">
        <v>499</v>
      </c>
      <c r="Y27" s="115" t="s">
        <v>500</v>
      </c>
      <c r="Z27" s="115" t="s">
        <v>501</v>
      </c>
      <c r="AA27" s="112">
        <v>100</v>
      </c>
      <c r="AB27" s="113" t="s">
        <v>445</v>
      </c>
      <c r="AC27" s="116" t="s">
        <v>445</v>
      </c>
      <c r="AD27" s="113" t="s">
        <v>445</v>
      </c>
      <c r="AE27" s="113">
        <v>100</v>
      </c>
      <c r="AF27" s="113" t="s">
        <v>323</v>
      </c>
      <c r="AG27" s="113">
        <v>100</v>
      </c>
      <c r="AH27" s="193" t="s">
        <v>445</v>
      </c>
      <c r="AI27" s="99" t="s">
        <v>446</v>
      </c>
      <c r="AJ27" s="100">
        <v>2</v>
      </c>
      <c r="AK27" s="99" t="s">
        <v>446</v>
      </c>
      <c r="AL27" s="103">
        <v>2</v>
      </c>
      <c r="AM27" s="161" t="s">
        <v>246</v>
      </c>
      <c r="AN27" s="159" t="s">
        <v>19</v>
      </c>
      <c r="AO27" s="162" t="s">
        <v>8</v>
      </c>
      <c r="AP27" s="64" t="s">
        <v>204</v>
      </c>
      <c r="AQ27" s="80" t="s">
        <v>959</v>
      </c>
      <c r="AR27" s="81" t="s">
        <v>1104</v>
      </c>
      <c r="AS27" s="67" t="s">
        <v>342</v>
      </c>
      <c r="AT27" s="67" t="s">
        <v>702</v>
      </c>
      <c r="AU27" s="84">
        <v>44075</v>
      </c>
      <c r="AV27" s="84">
        <v>44196</v>
      </c>
      <c r="AW27" s="67" t="s">
        <v>884</v>
      </c>
      <c r="AX27" s="67" t="s">
        <v>904</v>
      </c>
      <c r="AY27" s="214" t="s">
        <v>1366</v>
      </c>
      <c r="AZ27" s="214" t="s">
        <v>1211</v>
      </c>
      <c r="BA27" s="214" t="s">
        <v>1211</v>
      </c>
      <c r="BB27" s="214" t="s">
        <v>1211</v>
      </c>
      <c r="BC27" s="214" t="s">
        <v>1211</v>
      </c>
      <c r="BD27" s="214" t="s">
        <v>1211</v>
      </c>
      <c r="BE27" s="214" t="s">
        <v>1211</v>
      </c>
      <c r="BF27" s="216"/>
      <c r="BG27" s="216"/>
      <c r="BH27" s="228"/>
      <c r="BI27" s="228"/>
      <c r="BJ27" s="228"/>
      <c r="BK27" s="228"/>
      <c r="BL27" s="228"/>
      <c r="BM27" s="228"/>
    </row>
    <row r="28" spans="1:65" ht="178.5">
      <c r="A28" s="311"/>
      <c r="B28" s="324"/>
      <c r="C28" s="328"/>
      <c r="D28" s="339"/>
      <c r="E28" s="328"/>
      <c r="F28" s="76" t="s">
        <v>905</v>
      </c>
      <c r="G28" s="78" t="s">
        <v>892</v>
      </c>
      <c r="H28" s="78" t="s">
        <v>306</v>
      </c>
      <c r="I28" s="78" t="s">
        <v>311</v>
      </c>
      <c r="J28" s="78"/>
      <c r="K28" s="78"/>
      <c r="L28" s="78"/>
      <c r="M28" s="188" t="s">
        <v>893</v>
      </c>
      <c r="N28" s="188" t="s">
        <v>894</v>
      </c>
      <c r="O28" s="158" t="s">
        <v>16</v>
      </c>
      <c r="P28" s="159" t="s">
        <v>17</v>
      </c>
      <c r="Q28" s="162" t="s">
        <v>10</v>
      </c>
      <c r="R28" s="79" t="s">
        <v>895</v>
      </c>
      <c r="S28" s="160" t="s">
        <v>370</v>
      </c>
      <c r="T28" s="114" t="s">
        <v>495</v>
      </c>
      <c r="U28" s="115" t="s">
        <v>496</v>
      </c>
      <c r="V28" s="115" t="s">
        <v>497</v>
      </c>
      <c r="W28" s="115" t="s">
        <v>498</v>
      </c>
      <c r="X28" s="115" t="s">
        <v>499</v>
      </c>
      <c r="Y28" s="115" t="s">
        <v>500</v>
      </c>
      <c r="Z28" s="115" t="s">
        <v>501</v>
      </c>
      <c r="AA28" s="112">
        <v>90</v>
      </c>
      <c r="AB28" s="113" t="s">
        <v>17</v>
      </c>
      <c r="AC28" s="116" t="s">
        <v>17</v>
      </c>
      <c r="AD28" s="113" t="s">
        <v>17</v>
      </c>
      <c r="AE28" s="113">
        <v>50</v>
      </c>
      <c r="AF28" s="113" t="s">
        <v>513</v>
      </c>
      <c r="AG28" s="113">
        <v>50</v>
      </c>
      <c r="AH28" s="193" t="s">
        <v>17</v>
      </c>
      <c r="AI28" s="99" t="s">
        <v>446</v>
      </c>
      <c r="AJ28" s="100">
        <v>1</v>
      </c>
      <c r="AK28" s="99" t="s">
        <v>448</v>
      </c>
      <c r="AL28" s="103">
        <v>0</v>
      </c>
      <c r="AM28" s="161" t="s">
        <v>18</v>
      </c>
      <c r="AN28" s="159" t="s">
        <v>17</v>
      </c>
      <c r="AO28" s="162" t="s">
        <v>9</v>
      </c>
      <c r="AP28" s="64" t="s">
        <v>202</v>
      </c>
      <c r="AQ28" s="80" t="s">
        <v>965</v>
      </c>
      <c r="AR28" s="81" t="s">
        <v>1105</v>
      </c>
      <c r="AS28" s="67" t="s">
        <v>342</v>
      </c>
      <c r="AT28" s="67" t="s">
        <v>702</v>
      </c>
      <c r="AU28" s="84">
        <v>44075</v>
      </c>
      <c r="AV28" s="84">
        <v>44196</v>
      </c>
      <c r="AW28" s="67" t="s">
        <v>891</v>
      </c>
      <c r="AX28" s="67" t="s">
        <v>896</v>
      </c>
      <c r="AY28" s="214" t="s">
        <v>1215</v>
      </c>
      <c r="AZ28" s="214" t="s">
        <v>1216</v>
      </c>
      <c r="BA28" s="214" t="s">
        <v>1211</v>
      </c>
      <c r="BB28" s="214" t="s">
        <v>1217</v>
      </c>
      <c r="BC28" s="215" t="s">
        <v>323</v>
      </c>
      <c r="BD28" s="214" t="s">
        <v>1211</v>
      </c>
      <c r="BE28" s="214" t="s">
        <v>1211</v>
      </c>
      <c r="BF28" s="216"/>
      <c r="BG28" s="216"/>
      <c r="BH28" s="228"/>
      <c r="BI28" s="228"/>
      <c r="BJ28" s="228"/>
      <c r="BK28" s="228"/>
      <c r="BL28" s="228"/>
      <c r="BM28" s="228"/>
    </row>
    <row r="29" spans="1:65" s="61" customFormat="1" ht="102" customHeight="1">
      <c r="A29" s="311"/>
      <c r="B29" s="324"/>
      <c r="C29" s="328"/>
      <c r="D29" s="339"/>
      <c r="E29" s="328"/>
      <c r="F29" s="76" t="s">
        <v>708</v>
      </c>
      <c r="G29" s="69" t="s">
        <v>900</v>
      </c>
      <c r="H29" s="69" t="s">
        <v>307</v>
      </c>
      <c r="I29" s="69" t="s">
        <v>316</v>
      </c>
      <c r="J29" s="69"/>
      <c r="K29" s="69"/>
      <c r="L29" s="69"/>
      <c r="M29" s="185" t="s">
        <v>901</v>
      </c>
      <c r="N29" s="185" t="s">
        <v>709</v>
      </c>
      <c r="O29" s="63" t="s">
        <v>16</v>
      </c>
      <c r="P29" s="65" t="s">
        <v>17</v>
      </c>
      <c r="Q29" s="73" t="s">
        <v>10</v>
      </c>
      <c r="R29" s="62" t="s">
        <v>711</v>
      </c>
      <c r="S29" s="101" t="s">
        <v>319</v>
      </c>
      <c r="T29" s="114" t="s">
        <v>495</v>
      </c>
      <c r="U29" s="115" t="s">
        <v>496</v>
      </c>
      <c r="V29" s="115" t="s">
        <v>497</v>
      </c>
      <c r="W29" s="115" t="s">
        <v>506</v>
      </c>
      <c r="X29" s="115" t="s">
        <v>499</v>
      </c>
      <c r="Y29" s="115" t="s">
        <v>500</v>
      </c>
      <c r="Z29" s="115" t="s">
        <v>501</v>
      </c>
      <c r="AA29" s="112">
        <v>95</v>
      </c>
      <c r="AB29" s="113" t="s">
        <v>17</v>
      </c>
      <c r="AC29" s="116" t="s">
        <v>17</v>
      </c>
      <c r="AD29" s="113" t="s">
        <v>17</v>
      </c>
      <c r="AE29" s="113">
        <v>50</v>
      </c>
      <c r="AF29" s="113" t="s">
        <v>513</v>
      </c>
      <c r="AG29" s="113">
        <v>50</v>
      </c>
      <c r="AH29" s="193" t="s">
        <v>17</v>
      </c>
      <c r="AI29" s="99" t="s">
        <v>446</v>
      </c>
      <c r="AJ29" s="100">
        <v>1</v>
      </c>
      <c r="AK29" s="99" t="s">
        <v>448</v>
      </c>
      <c r="AL29" s="103">
        <v>0</v>
      </c>
      <c r="AM29" s="102" t="s">
        <v>18</v>
      </c>
      <c r="AN29" s="65" t="s">
        <v>17</v>
      </c>
      <c r="AO29" s="73" t="s">
        <v>9</v>
      </c>
      <c r="AP29" s="64" t="s">
        <v>202</v>
      </c>
      <c r="AQ29" s="68" t="s">
        <v>957</v>
      </c>
      <c r="AR29" s="66" t="s">
        <v>1106</v>
      </c>
      <c r="AS29" s="67" t="s">
        <v>342</v>
      </c>
      <c r="AT29" s="151" t="s">
        <v>702</v>
      </c>
      <c r="AU29" s="152">
        <v>44075</v>
      </c>
      <c r="AV29" s="152">
        <v>44196</v>
      </c>
      <c r="AW29" s="157" t="s">
        <v>712</v>
      </c>
      <c r="AX29" s="151" t="s">
        <v>703</v>
      </c>
      <c r="AY29" s="214" t="s">
        <v>1218</v>
      </c>
      <c r="AZ29" s="214" t="s">
        <v>1219</v>
      </c>
      <c r="BA29" s="214" t="s">
        <v>1211</v>
      </c>
      <c r="BB29" s="214" t="s">
        <v>1219</v>
      </c>
      <c r="BC29" s="215" t="s">
        <v>323</v>
      </c>
      <c r="BD29" s="214" t="s">
        <v>1211</v>
      </c>
      <c r="BE29" s="214" t="s">
        <v>1211</v>
      </c>
      <c r="BF29" s="216"/>
      <c r="BG29" s="216"/>
      <c r="BH29" s="222"/>
      <c r="BI29" s="222"/>
      <c r="BJ29" s="222"/>
      <c r="BK29" s="222"/>
      <c r="BL29" s="222"/>
      <c r="BM29" s="222"/>
    </row>
    <row r="30" spans="1:65" s="61" customFormat="1" ht="110.25">
      <c r="A30" s="311"/>
      <c r="B30" s="324"/>
      <c r="C30" s="328"/>
      <c r="D30" s="339"/>
      <c r="E30" s="328"/>
      <c r="F30" s="76" t="s">
        <v>383</v>
      </c>
      <c r="G30" s="69" t="s">
        <v>902</v>
      </c>
      <c r="H30" s="69" t="s">
        <v>307</v>
      </c>
      <c r="I30" s="69" t="s">
        <v>316</v>
      </c>
      <c r="J30" s="69"/>
      <c r="K30" s="69"/>
      <c r="L30" s="69"/>
      <c r="M30" s="185" t="s">
        <v>713</v>
      </c>
      <c r="N30" s="185" t="s">
        <v>714</v>
      </c>
      <c r="O30" s="63" t="s">
        <v>246</v>
      </c>
      <c r="P30" s="65" t="s">
        <v>15</v>
      </c>
      <c r="Q30" s="73" t="s">
        <v>10</v>
      </c>
      <c r="R30" s="62" t="s">
        <v>1053</v>
      </c>
      <c r="S30" s="101" t="s">
        <v>319</v>
      </c>
      <c r="T30" s="114" t="s">
        <v>495</v>
      </c>
      <c r="U30" s="115" t="s">
        <v>496</v>
      </c>
      <c r="V30" s="115" t="s">
        <v>497</v>
      </c>
      <c r="W30" s="115" t="s">
        <v>498</v>
      </c>
      <c r="X30" s="115" t="s">
        <v>499</v>
      </c>
      <c r="Y30" s="115" t="s">
        <v>500</v>
      </c>
      <c r="Z30" s="115" t="s">
        <v>501</v>
      </c>
      <c r="AA30" s="112">
        <v>100</v>
      </c>
      <c r="AB30" s="113" t="s">
        <v>445</v>
      </c>
      <c r="AC30" s="116" t="s">
        <v>445</v>
      </c>
      <c r="AD30" s="113" t="s">
        <v>445</v>
      </c>
      <c r="AE30" s="113">
        <v>100</v>
      </c>
      <c r="AF30" s="113" t="s">
        <v>323</v>
      </c>
      <c r="AG30" s="113">
        <v>100</v>
      </c>
      <c r="AH30" s="193" t="s">
        <v>445</v>
      </c>
      <c r="AI30" s="99" t="s">
        <v>446</v>
      </c>
      <c r="AJ30" s="100">
        <v>2</v>
      </c>
      <c r="AK30" s="99" t="s">
        <v>448</v>
      </c>
      <c r="AL30" s="103">
        <v>1</v>
      </c>
      <c r="AM30" s="102" t="s">
        <v>246</v>
      </c>
      <c r="AN30" s="65" t="s">
        <v>17</v>
      </c>
      <c r="AO30" s="73" t="s">
        <v>9</v>
      </c>
      <c r="AP30" s="64" t="s">
        <v>202</v>
      </c>
      <c r="AQ30" s="68" t="s">
        <v>958</v>
      </c>
      <c r="AR30" s="66" t="s">
        <v>1107</v>
      </c>
      <c r="AS30" s="67" t="s">
        <v>342</v>
      </c>
      <c r="AT30" s="151" t="s">
        <v>702</v>
      </c>
      <c r="AU30" s="152">
        <v>44075</v>
      </c>
      <c r="AV30" s="152">
        <v>44196</v>
      </c>
      <c r="AW30" s="151" t="s">
        <v>715</v>
      </c>
      <c r="AX30" s="151" t="s">
        <v>703</v>
      </c>
      <c r="AY30" s="214" t="s">
        <v>1220</v>
      </c>
      <c r="AZ30" s="214" t="s">
        <v>1221</v>
      </c>
      <c r="BA30" s="214" t="s">
        <v>1211</v>
      </c>
      <c r="BB30" s="214" t="s">
        <v>1221</v>
      </c>
      <c r="BC30" s="215" t="s">
        <v>323</v>
      </c>
      <c r="BD30" s="214" t="s">
        <v>1211</v>
      </c>
      <c r="BE30" s="214" t="s">
        <v>1211</v>
      </c>
      <c r="BF30" s="216"/>
      <c r="BG30" s="216"/>
      <c r="BH30" s="222"/>
      <c r="BI30" s="222"/>
      <c r="BJ30" s="222"/>
      <c r="BK30" s="222"/>
      <c r="BL30" s="222"/>
      <c r="BM30" s="222"/>
    </row>
    <row r="31" spans="1:65" ht="127.5">
      <c r="A31" s="311"/>
      <c r="B31" s="324"/>
      <c r="C31" s="328"/>
      <c r="D31" s="339"/>
      <c r="E31" s="328"/>
      <c r="F31" s="76" t="s">
        <v>885</v>
      </c>
      <c r="G31" s="78" t="s">
        <v>886</v>
      </c>
      <c r="H31" s="78" t="s">
        <v>307</v>
      </c>
      <c r="I31" s="78" t="s">
        <v>316</v>
      </c>
      <c r="J31" s="78"/>
      <c r="K31" s="78"/>
      <c r="L31" s="78"/>
      <c r="M31" s="188" t="s">
        <v>887</v>
      </c>
      <c r="N31" s="188" t="s">
        <v>888</v>
      </c>
      <c r="O31" s="158" t="s">
        <v>16</v>
      </c>
      <c r="P31" s="159" t="s">
        <v>15</v>
      </c>
      <c r="Q31" s="190" t="s">
        <v>10</v>
      </c>
      <c r="R31" s="79" t="s">
        <v>889</v>
      </c>
      <c r="S31" s="160" t="s">
        <v>319</v>
      </c>
      <c r="T31" s="114" t="s">
        <v>495</v>
      </c>
      <c r="U31" s="115" t="s">
        <v>496</v>
      </c>
      <c r="V31" s="115" t="s">
        <v>497</v>
      </c>
      <c r="W31" s="115" t="s">
        <v>498</v>
      </c>
      <c r="X31" s="115" t="s">
        <v>499</v>
      </c>
      <c r="Y31" s="115" t="s">
        <v>500</v>
      </c>
      <c r="Z31" s="115" t="s">
        <v>501</v>
      </c>
      <c r="AA31" s="112">
        <v>100</v>
      </c>
      <c r="AB31" s="113" t="s">
        <v>445</v>
      </c>
      <c r="AC31" s="116" t="s">
        <v>445</v>
      </c>
      <c r="AD31" s="113" t="s">
        <v>445</v>
      </c>
      <c r="AE31" s="113">
        <v>100</v>
      </c>
      <c r="AF31" s="113" t="s">
        <v>323</v>
      </c>
      <c r="AG31" s="113">
        <v>100</v>
      </c>
      <c r="AH31" s="193" t="s">
        <v>445</v>
      </c>
      <c r="AI31" s="99" t="s">
        <v>446</v>
      </c>
      <c r="AJ31" s="100">
        <v>2</v>
      </c>
      <c r="AK31" s="99" t="s">
        <v>446</v>
      </c>
      <c r="AL31" s="103">
        <v>2</v>
      </c>
      <c r="AM31" s="161" t="s">
        <v>246</v>
      </c>
      <c r="AN31" s="159" t="s">
        <v>19</v>
      </c>
      <c r="AO31" s="162" t="s">
        <v>8</v>
      </c>
      <c r="AP31" s="64" t="s">
        <v>204</v>
      </c>
      <c r="AQ31" s="80" t="s">
        <v>890</v>
      </c>
      <c r="AR31" s="81" t="s">
        <v>1108</v>
      </c>
      <c r="AS31" s="67" t="s">
        <v>342</v>
      </c>
      <c r="AT31" s="67" t="s">
        <v>702</v>
      </c>
      <c r="AU31" s="84">
        <v>44075</v>
      </c>
      <c r="AV31" s="84">
        <v>44196</v>
      </c>
      <c r="AW31" s="67" t="s">
        <v>891</v>
      </c>
      <c r="AX31" s="67" t="s">
        <v>626</v>
      </c>
      <c r="AY31" s="225" t="s">
        <v>1222</v>
      </c>
      <c r="AZ31" s="214" t="s">
        <v>1223</v>
      </c>
      <c r="BA31" s="214" t="s">
        <v>1211</v>
      </c>
      <c r="BB31" s="214" t="s">
        <v>1223</v>
      </c>
      <c r="BC31" s="215" t="s">
        <v>323</v>
      </c>
      <c r="BD31" s="214" t="s">
        <v>1211</v>
      </c>
      <c r="BE31" s="214" t="s">
        <v>1211</v>
      </c>
      <c r="BF31" s="216"/>
      <c r="BG31" s="216"/>
      <c r="BH31" s="228"/>
      <c r="BI31" s="228"/>
      <c r="BJ31" s="228"/>
      <c r="BK31" s="228"/>
      <c r="BL31" s="228"/>
      <c r="BM31" s="228"/>
    </row>
    <row r="32" spans="1:65" s="61" customFormat="1" ht="90" thickBot="1">
      <c r="A32" s="311"/>
      <c r="B32" s="324"/>
      <c r="C32" s="328"/>
      <c r="D32" s="340"/>
      <c r="E32" s="328"/>
      <c r="F32" s="76" t="s">
        <v>716</v>
      </c>
      <c r="G32" s="69" t="s">
        <v>717</v>
      </c>
      <c r="H32" s="69" t="s">
        <v>308</v>
      </c>
      <c r="I32" s="69" t="s">
        <v>317</v>
      </c>
      <c r="J32" s="69" t="s">
        <v>461</v>
      </c>
      <c r="K32" s="69" t="s">
        <v>653</v>
      </c>
      <c r="L32" s="69" t="s">
        <v>654</v>
      </c>
      <c r="M32" s="187" t="s">
        <v>719</v>
      </c>
      <c r="N32" s="187" t="s">
        <v>670</v>
      </c>
      <c r="O32" s="63" t="s">
        <v>246</v>
      </c>
      <c r="P32" s="65" t="s">
        <v>15</v>
      </c>
      <c r="Q32" s="73" t="s">
        <v>10</v>
      </c>
      <c r="R32" s="62" t="s">
        <v>720</v>
      </c>
      <c r="S32" s="101" t="s">
        <v>319</v>
      </c>
      <c r="T32" s="114" t="s">
        <v>495</v>
      </c>
      <c r="U32" s="115" t="s">
        <v>496</v>
      </c>
      <c r="V32" s="115" t="s">
        <v>497</v>
      </c>
      <c r="W32" s="115" t="s">
        <v>498</v>
      </c>
      <c r="X32" s="115" t="s">
        <v>499</v>
      </c>
      <c r="Y32" s="115" t="s">
        <v>500</v>
      </c>
      <c r="Z32" s="115" t="s">
        <v>501</v>
      </c>
      <c r="AA32" s="112">
        <v>100</v>
      </c>
      <c r="AB32" s="113" t="s">
        <v>445</v>
      </c>
      <c r="AC32" s="116" t="s">
        <v>445</v>
      </c>
      <c r="AD32" s="113" t="s">
        <v>445</v>
      </c>
      <c r="AE32" s="113">
        <v>100</v>
      </c>
      <c r="AF32" s="113" t="s">
        <v>323</v>
      </c>
      <c r="AG32" s="113">
        <v>100</v>
      </c>
      <c r="AH32" s="193" t="s">
        <v>445</v>
      </c>
      <c r="AI32" s="99" t="s">
        <v>446</v>
      </c>
      <c r="AJ32" s="100">
        <v>2</v>
      </c>
      <c r="AK32" s="99" t="s">
        <v>446</v>
      </c>
      <c r="AL32" s="103">
        <v>2</v>
      </c>
      <c r="AM32" s="102" t="s">
        <v>246</v>
      </c>
      <c r="AN32" s="65" t="s">
        <v>20</v>
      </c>
      <c r="AO32" s="73" t="s">
        <v>8</v>
      </c>
      <c r="AP32" s="64" t="s">
        <v>249</v>
      </c>
      <c r="AQ32" s="68" t="s">
        <v>963</v>
      </c>
      <c r="AR32" s="66" t="s">
        <v>671</v>
      </c>
      <c r="AS32" s="67" t="s">
        <v>342</v>
      </c>
      <c r="AT32" s="151" t="s">
        <v>544</v>
      </c>
      <c r="AU32" s="152">
        <v>44075</v>
      </c>
      <c r="AV32" s="152">
        <v>44196</v>
      </c>
      <c r="AW32" s="151" t="s">
        <v>1159</v>
      </c>
      <c r="AX32" s="151" t="s">
        <v>626</v>
      </c>
      <c r="AY32" s="214" t="s">
        <v>1395</v>
      </c>
      <c r="AZ32" s="214" t="s">
        <v>1381</v>
      </c>
      <c r="BA32" s="214"/>
      <c r="BB32" s="214" t="s">
        <v>1382</v>
      </c>
      <c r="BC32" s="215" t="s">
        <v>323</v>
      </c>
      <c r="BD32" s="215" t="s">
        <v>1233</v>
      </c>
      <c r="BE32" s="215" t="s">
        <v>1233</v>
      </c>
      <c r="BF32" s="216"/>
      <c r="BG32" s="216"/>
      <c r="BH32" s="222"/>
      <c r="BI32" s="222"/>
      <c r="BJ32" s="222"/>
      <c r="BK32" s="222"/>
      <c r="BL32" s="222"/>
      <c r="BM32" s="222"/>
    </row>
    <row r="33" spans="1:65" s="61" customFormat="1" ht="212.45" customHeight="1" thickTop="1">
      <c r="A33" s="312">
        <v>5</v>
      </c>
      <c r="B33" s="332" t="s">
        <v>296</v>
      </c>
      <c r="C33" s="327" t="s">
        <v>331</v>
      </c>
      <c r="D33" s="338" t="s">
        <v>1041</v>
      </c>
      <c r="E33" s="327" t="s">
        <v>342</v>
      </c>
      <c r="F33" s="76" t="s">
        <v>723</v>
      </c>
      <c r="G33" s="151" t="s">
        <v>721</v>
      </c>
      <c r="H33" s="69" t="s">
        <v>306</v>
      </c>
      <c r="I33" s="69" t="s">
        <v>311</v>
      </c>
      <c r="J33" s="69"/>
      <c r="K33" s="69"/>
      <c r="L33" s="69"/>
      <c r="M33" s="185" t="s">
        <v>722</v>
      </c>
      <c r="N33" s="185" t="s">
        <v>906</v>
      </c>
      <c r="O33" s="63" t="s">
        <v>13</v>
      </c>
      <c r="P33" s="65" t="s">
        <v>19</v>
      </c>
      <c r="Q33" s="73" t="s">
        <v>10</v>
      </c>
      <c r="R33" s="62" t="s">
        <v>1054</v>
      </c>
      <c r="S33" s="101" t="s">
        <v>319</v>
      </c>
      <c r="T33" s="114" t="s">
        <v>495</v>
      </c>
      <c r="U33" s="115" t="s">
        <v>496</v>
      </c>
      <c r="V33" s="115" t="s">
        <v>504</v>
      </c>
      <c r="W33" s="115" t="s">
        <v>506</v>
      </c>
      <c r="X33" s="115" t="s">
        <v>499</v>
      </c>
      <c r="Y33" s="115" t="s">
        <v>509</v>
      </c>
      <c r="Z33" s="115" t="s">
        <v>501</v>
      </c>
      <c r="AA33" s="112">
        <v>65</v>
      </c>
      <c r="AB33" s="113" t="s">
        <v>455</v>
      </c>
      <c r="AC33" s="116" t="s">
        <v>17</v>
      </c>
      <c r="AD33" s="113" t="s">
        <v>455</v>
      </c>
      <c r="AE33" s="113">
        <v>0</v>
      </c>
      <c r="AF33" s="113" t="s">
        <v>513</v>
      </c>
      <c r="AG33" s="113">
        <v>0</v>
      </c>
      <c r="AH33" s="193" t="s">
        <v>455</v>
      </c>
      <c r="AI33" s="99" t="s">
        <v>446</v>
      </c>
      <c r="AJ33" s="100">
        <v>0</v>
      </c>
      <c r="AK33" s="99" t="s">
        <v>448</v>
      </c>
      <c r="AL33" s="103">
        <v>0</v>
      </c>
      <c r="AM33" s="102" t="s">
        <v>13</v>
      </c>
      <c r="AN33" s="65" t="s">
        <v>19</v>
      </c>
      <c r="AO33" s="73" t="s">
        <v>10</v>
      </c>
      <c r="AP33" s="64" t="s">
        <v>204</v>
      </c>
      <c r="AQ33" s="68" t="s">
        <v>956</v>
      </c>
      <c r="AR33" s="66" t="s">
        <v>1103</v>
      </c>
      <c r="AS33" s="67" t="s">
        <v>342</v>
      </c>
      <c r="AT33" s="151" t="s">
        <v>702</v>
      </c>
      <c r="AU33" s="152">
        <v>44075</v>
      </c>
      <c r="AV33" s="152">
        <v>44196</v>
      </c>
      <c r="AW33" s="157" t="s">
        <v>706</v>
      </c>
      <c r="AX33" s="151" t="s">
        <v>724</v>
      </c>
      <c r="AY33" s="214" t="s">
        <v>1229</v>
      </c>
      <c r="AZ33" s="214" t="s">
        <v>1228</v>
      </c>
      <c r="BA33" s="214" t="s">
        <v>1211</v>
      </c>
      <c r="BB33" s="214" t="s">
        <v>1228</v>
      </c>
      <c r="BC33" s="215" t="s">
        <v>323</v>
      </c>
      <c r="BD33" s="214" t="s">
        <v>1211</v>
      </c>
      <c r="BE33" s="214" t="s">
        <v>1211</v>
      </c>
      <c r="BF33" s="216"/>
      <c r="BG33" s="216"/>
      <c r="BH33" s="222"/>
      <c r="BI33" s="222"/>
      <c r="BJ33" s="222"/>
      <c r="BK33" s="222"/>
      <c r="BL33" s="222"/>
      <c r="BM33" s="222"/>
    </row>
    <row r="34" spans="1:65" s="61" customFormat="1" ht="120.6" customHeight="1">
      <c r="A34" s="313"/>
      <c r="B34" s="333"/>
      <c r="C34" s="328"/>
      <c r="D34" s="339"/>
      <c r="E34" s="328"/>
      <c r="F34" s="76" t="s">
        <v>725</v>
      </c>
      <c r="G34" s="69" t="s">
        <v>726</v>
      </c>
      <c r="H34" s="69" t="s">
        <v>306</v>
      </c>
      <c r="I34" s="69" t="s">
        <v>311</v>
      </c>
      <c r="J34" s="69"/>
      <c r="K34" s="69"/>
      <c r="L34" s="69"/>
      <c r="M34" s="185" t="s">
        <v>907</v>
      </c>
      <c r="N34" s="185" t="s">
        <v>727</v>
      </c>
      <c r="O34" s="63" t="s">
        <v>16</v>
      </c>
      <c r="P34" s="65" t="s">
        <v>17</v>
      </c>
      <c r="Q34" s="73" t="s">
        <v>10</v>
      </c>
      <c r="R34" s="62" t="s">
        <v>1055</v>
      </c>
      <c r="S34" s="101" t="s">
        <v>370</v>
      </c>
      <c r="T34" s="114" t="s">
        <v>495</v>
      </c>
      <c r="U34" s="115" t="s">
        <v>496</v>
      </c>
      <c r="V34" s="115" t="s">
        <v>497</v>
      </c>
      <c r="W34" s="115" t="s">
        <v>498</v>
      </c>
      <c r="X34" s="115" t="s">
        <v>499</v>
      </c>
      <c r="Y34" s="115" t="s">
        <v>500</v>
      </c>
      <c r="Z34" s="115" t="s">
        <v>501</v>
      </c>
      <c r="AA34" s="112">
        <v>100</v>
      </c>
      <c r="AB34" s="113" t="s">
        <v>445</v>
      </c>
      <c r="AC34" s="116" t="s">
        <v>445</v>
      </c>
      <c r="AD34" s="113" t="s">
        <v>445</v>
      </c>
      <c r="AE34" s="113">
        <v>100</v>
      </c>
      <c r="AF34" s="113" t="s">
        <v>323</v>
      </c>
      <c r="AG34" s="113">
        <v>100</v>
      </c>
      <c r="AH34" s="193" t="s">
        <v>445</v>
      </c>
      <c r="AI34" s="99" t="s">
        <v>446</v>
      </c>
      <c r="AJ34" s="100">
        <v>2</v>
      </c>
      <c r="AK34" s="99" t="s">
        <v>446</v>
      </c>
      <c r="AL34" s="103">
        <v>2</v>
      </c>
      <c r="AM34" s="102" t="s">
        <v>246</v>
      </c>
      <c r="AN34" s="65" t="s">
        <v>20</v>
      </c>
      <c r="AO34" s="73" t="s">
        <v>8</v>
      </c>
      <c r="AP34" s="64" t="s">
        <v>249</v>
      </c>
      <c r="AQ34" s="68" t="s">
        <v>966</v>
      </c>
      <c r="AR34" s="66" t="s">
        <v>1109</v>
      </c>
      <c r="AS34" s="67" t="s">
        <v>342</v>
      </c>
      <c r="AT34" s="151" t="s">
        <v>728</v>
      </c>
      <c r="AU34" s="152">
        <v>44075</v>
      </c>
      <c r="AV34" s="152">
        <v>44196</v>
      </c>
      <c r="AW34" s="157" t="s">
        <v>734</v>
      </c>
      <c r="AX34" s="151" t="s">
        <v>729</v>
      </c>
      <c r="AY34" s="214" t="s">
        <v>1224</v>
      </c>
      <c r="AZ34" s="214" t="s">
        <v>1225</v>
      </c>
      <c r="BA34" s="214" t="s">
        <v>1211</v>
      </c>
      <c r="BB34" s="214" t="s">
        <v>1225</v>
      </c>
      <c r="BC34" s="215" t="s">
        <v>323</v>
      </c>
      <c r="BD34" s="214" t="s">
        <v>1211</v>
      </c>
      <c r="BE34" s="214" t="s">
        <v>1211</v>
      </c>
      <c r="BF34" s="216"/>
      <c r="BG34" s="216"/>
      <c r="BH34" s="222"/>
      <c r="BI34" s="222"/>
      <c r="BJ34" s="222"/>
      <c r="BK34" s="222"/>
      <c r="BL34" s="222"/>
      <c r="BM34" s="222"/>
    </row>
    <row r="35" spans="1:65" s="61" customFormat="1" ht="127.5">
      <c r="A35" s="313"/>
      <c r="B35" s="333"/>
      <c r="C35" s="328"/>
      <c r="D35" s="339"/>
      <c r="E35" s="328"/>
      <c r="F35" s="76" t="s">
        <v>731</v>
      </c>
      <c r="G35" s="69" t="s">
        <v>730</v>
      </c>
      <c r="H35" s="69" t="s">
        <v>307</v>
      </c>
      <c r="I35" s="69" t="s">
        <v>316</v>
      </c>
      <c r="J35" s="69"/>
      <c r="K35" s="69"/>
      <c r="L35" s="69"/>
      <c r="M35" s="185" t="s">
        <v>732</v>
      </c>
      <c r="N35" s="185" t="s">
        <v>733</v>
      </c>
      <c r="O35" s="63" t="s">
        <v>368</v>
      </c>
      <c r="P35" s="65" t="s">
        <v>17</v>
      </c>
      <c r="Q35" s="73" t="s">
        <v>9</v>
      </c>
      <c r="R35" s="62" t="s">
        <v>1056</v>
      </c>
      <c r="S35" s="101" t="s">
        <v>319</v>
      </c>
      <c r="T35" s="114" t="s">
        <v>495</v>
      </c>
      <c r="U35" s="115" t="s">
        <v>496</v>
      </c>
      <c r="V35" s="115" t="s">
        <v>497</v>
      </c>
      <c r="W35" s="115" t="s">
        <v>498</v>
      </c>
      <c r="X35" s="115" t="s">
        <v>499</v>
      </c>
      <c r="Y35" s="115" t="s">
        <v>500</v>
      </c>
      <c r="Z35" s="115" t="s">
        <v>501</v>
      </c>
      <c r="AA35" s="112">
        <v>100</v>
      </c>
      <c r="AB35" s="113" t="s">
        <v>445</v>
      </c>
      <c r="AC35" s="116" t="s">
        <v>445</v>
      </c>
      <c r="AD35" s="113" t="s">
        <v>445</v>
      </c>
      <c r="AE35" s="113">
        <v>100</v>
      </c>
      <c r="AF35" s="113" t="s">
        <v>323</v>
      </c>
      <c r="AG35" s="113">
        <v>100</v>
      </c>
      <c r="AH35" s="193" t="s">
        <v>445</v>
      </c>
      <c r="AI35" s="99" t="s">
        <v>446</v>
      </c>
      <c r="AJ35" s="100">
        <v>2</v>
      </c>
      <c r="AK35" s="99" t="s">
        <v>446</v>
      </c>
      <c r="AL35" s="103">
        <v>2</v>
      </c>
      <c r="AM35" s="102" t="s">
        <v>246</v>
      </c>
      <c r="AN35" s="65" t="s">
        <v>20</v>
      </c>
      <c r="AO35" s="73" t="s">
        <v>8</v>
      </c>
      <c r="AP35" s="64" t="s">
        <v>202</v>
      </c>
      <c r="AQ35" s="68" t="s">
        <v>967</v>
      </c>
      <c r="AR35" s="66" t="s">
        <v>1110</v>
      </c>
      <c r="AS35" s="67" t="s">
        <v>342</v>
      </c>
      <c r="AT35" s="151" t="s">
        <v>544</v>
      </c>
      <c r="AU35" s="152">
        <v>44075</v>
      </c>
      <c r="AV35" s="152">
        <v>44196</v>
      </c>
      <c r="AW35" s="157" t="s">
        <v>1158</v>
      </c>
      <c r="AX35" s="151" t="s">
        <v>751</v>
      </c>
      <c r="AY35" s="214" t="s">
        <v>1226</v>
      </c>
      <c r="AZ35" s="214" t="s">
        <v>1227</v>
      </c>
      <c r="BA35" s="214" t="s">
        <v>1211</v>
      </c>
      <c r="BB35" s="214" t="s">
        <v>1227</v>
      </c>
      <c r="BC35" s="215" t="s">
        <v>323</v>
      </c>
      <c r="BD35" s="214" t="s">
        <v>1211</v>
      </c>
      <c r="BE35" s="214" t="s">
        <v>1211</v>
      </c>
      <c r="BF35" s="216"/>
      <c r="BG35" s="216"/>
      <c r="BH35" s="222"/>
      <c r="BI35" s="222"/>
      <c r="BJ35" s="222"/>
      <c r="BK35" s="222"/>
      <c r="BL35" s="222"/>
      <c r="BM35" s="222"/>
    </row>
    <row r="36" spans="1:65" s="61" customFormat="1" ht="90" thickBot="1">
      <c r="A36" s="314"/>
      <c r="B36" s="334"/>
      <c r="C36" s="325"/>
      <c r="D36" s="340"/>
      <c r="E36" s="325"/>
      <c r="F36" s="76" t="s">
        <v>716</v>
      </c>
      <c r="G36" s="69" t="s">
        <v>717</v>
      </c>
      <c r="H36" s="69" t="s">
        <v>308</v>
      </c>
      <c r="I36" s="69" t="s">
        <v>317</v>
      </c>
      <c r="J36" s="69" t="s">
        <v>461</v>
      </c>
      <c r="K36" s="69" t="s">
        <v>653</v>
      </c>
      <c r="L36" s="69" t="s">
        <v>654</v>
      </c>
      <c r="M36" s="187" t="s">
        <v>719</v>
      </c>
      <c r="N36" s="187" t="s">
        <v>670</v>
      </c>
      <c r="O36" s="63" t="s">
        <v>246</v>
      </c>
      <c r="P36" s="65" t="s">
        <v>15</v>
      </c>
      <c r="Q36" s="73" t="s">
        <v>10</v>
      </c>
      <c r="R36" s="62" t="s">
        <v>720</v>
      </c>
      <c r="S36" s="101" t="s">
        <v>319</v>
      </c>
      <c r="T36" s="114" t="s">
        <v>495</v>
      </c>
      <c r="U36" s="115" t="s">
        <v>496</v>
      </c>
      <c r="V36" s="115" t="s">
        <v>497</v>
      </c>
      <c r="W36" s="115" t="s">
        <v>498</v>
      </c>
      <c r="X36" s="115" t="s">
        <v>499</v>
      </c>
      <c r="Y36" s="115" t="s">
        <v>500</v>
      </c>
      <c r="Z36" s="115" t="s">
        <v>501</v>
      </c>
      <c r="AA36" s="112">
        <v>100</v>
      </c>
      <c r="AB36" s="113" t="s">
        <v>445</v>
      </c>
      <c r="AC36" s="116" t="s">
        <v>445</v>
      </c>
      <c r="AD36" s="113" t="s">
        <v>445</v>
      </c>
      <c r="AE36" s="113">
        <v>100</v>
      </c>
      <c r="AF36" s="113" t="s">
        <v>323</v>
      </c>
      <c r="AG36" s="113">
        <v>100</v>
      </c>
      <c r="AH36" s="193" t="s">
        <v>445</v>
      </c>
      <c r="AI36" s="99" t="s">
        <v>446</v>
      </c>
      <c r="AJ36" s="100">
        <v>2</v>
      </c>
      <c r="AK36" s="99" t="s">
        <v>446</v>
      </c>
      <c r="AL36" s="103">
        <v>2</v>
      </c>
      <c r="AM36" s="102" t="s">
        <v>246</v>
      </c>
      <c r="AN36" s="65" t="s">
        <v>20</v>
      </c>
      <c r="AO36" s="73" t="s">
        <v>8</v>
      </c>
      <c r="AP36" s="64" t="s">
        <v>249</v>
      </c>
      <c r="AQ36" s="68" t="s">
        <v>963</v>
      </c>
      <c r="AR36" s="66" t="s">
        <v>671</v>
      </c>
      <c r="AS36" s="67" t="s">
        <v>342</v>
      </c>
      <c r="AT36" s="151" t="s">
        <v>544</v>
      </c>
      <c r="AU36" s="152">
        <v>44075</v>
      </c>
      <c r="AV36" s="152">
        <v>44196</v>
      </c>
      <c r="AW36" s="151" t="s">
        <v>1157</v>
      </c>
      <c r="AX36" s="151" t="s">
        <v>750</v>
      </c>
      <c r="AY36" s="214" t="s">
        <v>1395</v>
      </c>
      <c r="AZ36" s="214" t="s">
        <v>1381</v>
      </c>
      <c r="BA36" s="214"/>
      <c r="BB36" s="214" t="s">
        <v>1382</v>
      </c>
      <c r="BC36" s="215" t="s">
        <v>323</v>
      </c>
      <c r="BD36" s="215" t="s">
        <v>1233</v>
      </c>
      <c r="BE36" s="215" t="s">
        <v>1233</v>
      </c>
      <c r="BF36" s="216"/>
      <c r="BG36" s="216"/>
      <c r="BH36" s="222"/>
      <c r="BI36" s="222"/>
      <c r="BJ36" s="222"/>
      <c r="BK36" s="222"/>
      <c r="BL36" s="222"/>
      <c r="BM36" s="222"/>
    </row>
    <row r="37" spans="1:65" s="61" customFormat="1" ht="113.45" customHeight="1" thickTop="1">
      <c r="A37" s="384">
        <v>6</v>
      </c>
      <c r="B37" s="404" t="s">
        <v>297</v>
      </c>
      <c r="C37" s="326" t="s">
        <v>334</v>
      </c>
      <c r="D37" s="338" t="s">
        <v>1038</v>
      </c>
      <c r="E37" s="326" t="s">
        <v>345</v>
      </c>
      <c r="F37" s="76" t="s">
        <v>577</v>
      </c>
      <c r="G37" s="78" t="s">
        <v>995</v>
      </c>
      <c r="H37" s="78" t="s">
        <v>308</v>
      </c>
      <c r="I37" s="78" t="s">
        <v>317</v>
      </c>
      <c r="J37" s="78" t="s">
        <v>242</v>
      </c>
      <c r="K37" s="78" t="s">
        <v>672</v>
      </c>
      <c r="L37" s="78" t="s">
        <v>577</v>
      </c>
      <c r="M37" s="185" t="s">
        <v>589</v>
      </c>
      <c r="N37" s="185" t="s">
        <v>594</v>
      </c>
      <c r="O37" s="158" t="s">
        <v>14</v>
      </c>
      <c r="P37" s="159" t="s">
        <v>130</v>
      </c>
      <c r="Q37" s="162" t="s">
        <v>11</v>
      </c>
      <c r="R37" s="79" t="s">
        <v>996</v>
      </c>
      <c r="S37" s="160" t="s">
        <v>370</v>
      </c>
      <c r="T37" s="114" t="s">
        <v>495</v>
      </c>
      <c r="U37" s="115" t="s">
        <v>496</v>
      </c>
      <c r="V37" s="115" t="s">
        <v>497</v>
      </c>
      <c r="W37" s="115" t="s">
        <v>498</v>
      </c>
      <c r="X37" s="115" t="s">
        <v>499</v>
      </c>
      <c r="Y37" s="115" t="s">
        <v>500</v>
      </c>
      <c r="Z37" s="115" t="s">
        <v>501</v>
      </c>
      <c r="AA37" s="112">
        <v>100</v>
      </c>
      <c r="AB37" s="113" t="s">
        <v>445</v>
      </c>
      <c r="AC37" s="116" t="s">
        <v>445</v>
      </c>
      <c r="AD37" s="113" t="s">
        <v>445</v>
      </c>
      <c r="AE37" s="113">
        <v>100</v>
      </c>
      <c r="AF37" s="113" t="s">
        <v>323</v>
      </c>
      <c r="AG37" s="113">
        <v>100</v>
      </c>
      <c r="AH37" s="193" t="s">
        <v>445</v>
      </c>
      <c r="AI37" s="99" t="s">
        <v>446</v>
      </c>
      <c r="AJ37" s="100">
        <v>2</v>
      </c>
      <c r="AK37" s="99" t="s">
        <v>446</v>
      </c>
      <c r="AL37" s="103">
        <v>2</v>
      </c>
      <c r="AM37" s="161" t="s">
        <v>16</v>
      </c>
      <c r="AN37" s="159" t="s">
        <v>17</v>
      </c>
      <c r="AO37" s="162" t="s">
        <v>10</v>
      </c>
      <c r="AP37" s="64" t="s">
        <v>202</v>
      </c>
      <c r="AQ37" s="80" t="s">
        <v>1023</v>
      </c>
      <c r="AR37" s="81" t="s">
        <v>1111</v>
      </c>
      <c r="AS37" s="67" t="s">
        <v>345</v>
      </c>
      <c r="AT37" s="67" t="s">
        <v>544</v>
      </c>
      <c r="AU37" s="84">
        <v>44114</v>
      </c>
      <c r="AV37" s="84">
        <v>44479</v>
      </c>
      <c r="AW37" s="67" t="s">
        <v>997</v>
      </c>
      <c r="AX37" s="67" t="s">
        <v>608</v>
      </c>
      <c r="AY37" s="214" t="s">
        <v>1333</v>
      </c>
      <c r="AZ37" s="214" t="s">
        <v>1211</v>
      </c>
      <c r="BA37" s="214" t="s">
        <v>1334</v>
      </c>
      <c r="BB37" s="214" t="s">
        <v>1211</v>
      </c>
      <c r="BC37" s="215" t="s">
        <v>323</v>
      </c>
      <c r="BD37" s="215" t="s">
        <v>1211</v>
      </c>
      <c r="BE37" s="215" t="s">
        <v>1211</v>
      </c>
      <c r="BF37" s="216"/>
      <c r="BG37" s="216"/>
      <c r="BH37" s="222"/>
      <c r="BI37" s="222"/>
      <c r="BJ37" s="222"/>
      <c r="BK37" s="222"/>
      <c r="BL37" s="222"/>
      <c r="BM37" s="222"/>
    </row>
    <row r="38" spans="1:65" s="61" customFormat="1" ht="72.599999999999994" customHeight="1">
      <c r="A38" s="385"/>
      <c r="B38" s="405"/>
      <c r="C38" s="326"/>
      <c r="D38" s="339"/>
      <c r="E38" s="326"/>
      <c r="F38" s="76" t="s">
        <v>578</v>
      </c>
      <c r="G38" s="78" t="s">
        <v>1042</v>
      </c>
      <c r="H38" s="78" t="s">
        <v>308</v>
      </c>
      <c r="I38" s="78" t="s">
        <v>317</v>
      </c>
      <c r="J38" s="78" t="s">
        <v>239</v>
      </c>
      <c r="K38" s="78" t="s">
        <v>672</v>
      </c>
      <c r="L38" s="78" t="s">
        <v>578</v>
      </c>
      <c r="M38" s="185" t="s">
        <v>590</v>
      </c>
      <c r="N38" s="185" t="s">
        <v>595</v>
      </c>
      <c r="O38" s="158" t="s">
        <v>16</v>
      </c>
      <c r="P38" s="159" t="s">
        <v>130</v>
      </c>
      <c r="Q38" s="162" t="s">
        <v>11</v>
      </c>
      <c r="R38" s="79" t="s">
        <v>1024</v>
      </c>
      <c r="S38" s="160" t="s">
        <v>370</v>
      </c>
      <c r="T38" s="114" t="s">
        <v>495</v>
      </c>
      <c r="U38" s="115" t="s">
        <v>496</v>
      </c>
      <c r="V38" s="115" t="s">
        <v>497</v>
      </c>
      <c r="W38" s="115" t="s">
        <v>498</v>
      </c>
      <c r="X38" s="115" t="s">
        <v>499</v>
      </c>
      <c r="Y38" s="115" t="s">
        <v>500</v>
      </c>
      <c r="Z38" s="115" t="s">
        <v>501</v>
      </c>
      <c r="AA38" s="112">
        <v>100</v>
      </c>
      <c r="AB38" s="113" t="s">
        <v>445</v>
      </c>
      <c r="AC38" s="116" t="s">
        <v>445</v>
      </c>
      <c r="AD38" s="113" t="s">
        <v>445</v>
      </c>
      <c r="AE38" s="113">
        <v>100</v>
      </c>
      <c r="AF38" s="113" t="s">
        <v>323</v>
      </c>
      <c r="AG38" s="113">
        <v>100</v>
      </c>
      <c r="AH38" s="193" t="s">
        <v>445</v>
      </c>
      <c r="AI38" s="99" t="s">
        <v>446</v>
      </c>
      <c r="AJ38" s="100">
        <v>2</v>
      </c>
      <c r="AK38" s="99" t="s">
        <v>446</v>
      </c>
      <c r="AL38" s="103">
        <v>2</v>
      </c>
      <c r="AM38" s="161" t="s">
        <v>16</v>
      </c>
      <c r="AN38" s="159" t="s">
        <v>17</v>
      </c>
      <c r="AO38" s="162" t="s">
        <v>10</v>
      </c>
      <c r="AP38" s="64" t="s">
        <v>202</v>
      </c>
      <c r="AQ38" s="80" t="s">
        <v>602</v>
      </c>
      <c r="AR38" s="81" t="s">
        <v>1112</v>
      </c>
      <c r="AS38" s="67" t="s">
        <v>345</v>
      </c>
      <c r="AT38" s="67" t="s">
        <v>544</v>
      </c>
      <c r="AU38" s="67" t="s">
        <v>604</v>
      </c>
      <c r="AV38" s="67" t="s">
        <v>605</v>
      </c>
      <c r="AW38" s="67" t="s">
        <v>998</v>
      </c>
      <c r="AX38" s="67" t="s">
        <v>608</v>
      </c>
      <c r="AY38" s="214" t="s">
        <v>1335</v>
      </c>
      <c r="AZ38" s="214" t="s">
        <v>1336</v>
      </c>
      <c r="BA38" s="214" t="s">
        <v>1211</v>
      </c>
      <c r="BB38" s="214" t="s">
        <v>1337</v>
      </c>
      <c r="BC38" s="215" t="s">
        <v>323</v>
      </c>
      <c r="BD38" s="215" t="s">
        <v>1211</v>
      </c>
      <c r="BE38" s="215" t="s">
        <v>1211</v>
      </c>
      <c r="BF38" s="216"/>
      <c r="BG38" s="216"/>
      <c r="BH38" s="222"/>
      <c r="BI38" s="222"/>
      <c r="BJ38" s="222"/>
      <c r="BK38" s="222"/>
      <c r="BL38" s="222"/>
      <c r="BM38" s="222"/>
    </row>
    <row r="39" spans="1:65" s="61" customFormat="1" ht="117.95" customHeight="1">
      <c r="A39" s="385"/>
      <c r="B39" s="405"/>
      <c r="C39" s="326"/>
      <c r="D39" s="339"/>
      <c r="E39" s="326"/>
      <c r="F39" s="76" t="s">
        <v>579</v>
      </c>
      <c r="G39" s="78" t="s">
        <v>1015</v>
      </c>
      <c r="H39" s="78" t="s">
        <v>308</v>
      </c>
      <c r="I39" s="78" t="s">
        <v>317</v>
      </c>
      <c r="J39" s="78" t="s">
        <v>239</v>
      </c>
      <c r="K39" s="78" t="s">
        <v>672</v>
      </c>
      <c r="L39" s="78" t="s">
        <v>579</v>
      </c>
      <c r="M39" s="185" t="s">
        <v>591</v>
      </c>
      <c r="N39" s="185" t="s">
        <v>596</v>
      </c>
      <c r="O39" s="158" t="s">
        <v>16</v>
      </c>
      <c r="P39" s="159" t="s">
        <v>15</v>
      </c>
      <c r="Q39" s="162" t="s">
        <v>11</v>
      </c>
      <c r="R39" s="79" t="s">
        <v>999</v>
      </c>
      <c r="S39" s="160" t="s">
        <v>370</v>
      </c>
      <c r="T39" s="114" t="s">
        <v>495</v>
      </c>
      <c r="U39" s="115" t="s">
        <v>496</v>
      </c>
      <c r="V39" s="115" t="s">
        <v>497</v>
      </c>
      <c r="W39" s="115" t="s">
        <v>498</v>
      </c>
      <c r="X39" s="115" t="s">
        <v>499</v>
      </c>
      <c r="Y39" s="115" t="s">
        <v>500</v>
      </c>
      <c r="Z39" s="115" t="s">
        <v>501</v>
      </c>
      <c r="AA39" s="112">
        <v>100</v>
      </c>
      <c r="AB39" s="113" t="s">
        <v>445</v>
      </c>
      <c r="AC39" s="116" t="s">
        <v>445</v>
      </c>
      <c r="AD39" s="113" t="s">
        <v>445</v>
      </c>
      <c r="AE39" s="113">
        <v>100</v>
      </c>
      <c r="AF39" s="113" t="s">
        <v>323</v>
      </c>
      <c r="AG39" s="113">
        <v>100</v>
      </c>
      <c r="AH39" s="193" t="s">
        <v>445</v>
      </c>
      <c r="AI39" s="99" t="s">
        <v>446</v>
      </c>
      <c r="AJ39" s="100">
        <v>2</v>
      </c>
      <c r="AK39" s="99" t="s">
        <v>448</v>
      </c>
      <c r="AL39" s="103">
        <v>1</v>
      </c>
      <c r="AM39" s="161" t="s">
        <v>18</v>
      </c>
      <c r="AN39" s="159" t="s">
        <v>15</v>
      </c>
      <c r="AO39" s="162" t="s">
        <v>10</v>
      </c>
      <c r="AP39" s="64" t="s">
        <v>202</v>
      </c>
      <c r="AQ39" s="80" t="s">
        <v>968</v>
      </c>
      <c r="AR39" s="81" t="s">
        <v>1113</v>
      </c>
      <c r="AS39" s="67" t="s">
        <v>345</v>
      </c>
      <c r="AT39" s="67" t="s">
        <v>405</v>
      </c>
      <c r="AU39" s="84">
        <v>44075</v>
      </c>
      <c r="AV39" s="84">
        <v>44185</v>
      </c>
      <c r="AW39" s="67" t="s">
        <v>1000</v>
      </c>
      <c r="AX39" s="67" t="s">
        <v>1025</v>
      </c>
      <c r="AY39" s="214" t="s">
        <v>1338</v>
      </c>
      <c r="AZ39" s="214" t="s">
        <v>1339</v>
      </c>
      <c r="BA39" s="214" t="s">
        <v>1211</v>
      </c>
      <c r="BB39" s="214" t="s">
        <v>1340</v>
      </c>
      <c r="BC39" s="215" t="s">
        <v>323</v>
      </c>
      <c r="BD39" s="215" t="s">
        <v>1211</v>
      </c>
      <c r="BE39" s="215" t="s">
        <v>1211</v>
      </c>
      <c r="BF39" s="216"/>
      <c r="BG39" s="216"/>
      <c r="BH39" s="222"/>
      <c r="BI39" s="222"/>
      <c r="BJ39" s="222"/>
      <c r="BK39" s="222"/>
      <c r="BL39" s="222"/>
      <c r="BM39" s="222"/>
    </row>
    <row r="40" spans="1:65" s="61" customFormat="1" ht="135.94999999999999" customHeight="1">
      <c r="A40" s="385"/>
      <c r="B40" s="405"/>
      <c r="C40" s="326"/>
      <c r="D40" s="339"/>
      <c r="E40" s="326"/>
      <c r="F40" s="76" t="s">
        <v>580</v>
      </c>
      <c r="G40" s="78" t="s">
        <v>1001</v>
      </c>
      <c r="H40" s="78" t="s">
        <v>308</v>
      </c>
      <c r="I40" s="78" t="s">
        <v>317</v>
      </c>
      <c r="J40" s="78" t="s">
        <v>240</v>
      </c>
      <c r="K40" s="78" t="s">
        <v>672</v>
      </c>
      <c r="L40" s="78" t="s">
        <v>580</v>
      </c>
      <c r="M40" s="185" t="s">
        <v>592</v>
      </c>
      <c r="N40" s="185" t="s">
        <v>1026</v>
      </c>
      <c r="O40" s="158" t="s">
        <v>14</v>
      </c>
      <c r="P40" s="159" t="s">
        <v>130</v>
      </c>
      <c r="Q40" s="162" t="s">
        <v>11</v>
      </c>
      <c r="R40" s="79" t="s">
        <v>1002</v>
      </c>
      <c r="S40" s="160" t="s">
        <v>370</v>
      </c>
      <c r="T40" s="114" t="s">
        <v>495</v>
      </c>
      <c r="U40" s="115" t="s">
        <v>496</v>
      </c>
      <c r="V40" s="115" t="s">
        <v>497</v>
      </c>
      <c r="W40" s="115" t="s">
        <v>498</v>
      </c>
      <c r="X40" s="115" t="s">
        <v>499</v>
      </c>
      <c r="Y40" s="115" t="s">
        <v>500</v>
      </c>
      <c r="Z40" s="115" t="s">
        <v>501</v>
      </c>
      <c r="AA40" s="112">
        <v>100</v>
      </c>
      <c r="AB40" s="113" t="s">
        <v>445</v>
      </c>
      <c r="AC40" s="116" t="s">
        <v>445</v>
      </c>
      <c r="AD40" s="113" t="s">
        <v>445</v>
      </c>
      <c r="AE40" s="113">
        <v>100</v>
      </c>
      <c r="AF40" s="113" t="s">
        <v>323</v>
      </c>
      <c r="AG40" s="113">
        <v>100</v>
      </c>
      <c r="AH40" s="193" t="s">
        <v>445</v>
      </c>
      <c r="AI40" s="99" t="s">
        <v>446</v>
      </c>
      <c r="AJ40" s="100">
        <v>2</v>
      </c>
      <c r="AK40" s="99" t="s">
        <v>446</v>
      </c>
      <c r="AL40" s="103">
        <v>2</v>
      </c>
      <c r="AM40" s="161" t="s">
        <v>14</v>
      </c>
      <c r="AN40" s="159" t="s">
        <v>17</v>
      </c>
      <c r="AO40" s="162" t="s">
        <v>10</v>
      </c>
      <c r="AP40" s="64" t="s">
        <v>202</v>
      </c>
      <c r="AQ40" s="80" t="s">
        <v>1027</v>
      </c>
      <c r="AR40" s="81" t="s">
        <v>1114</v>
      </c>
      <c r="AS40" s="67" t="s">
        <v>345</v>
      </c>
      <c r="AT40" s="67" t="s">
        <v>544</v>
      </c>
      <c r="AU40" s="67" t="s">
        <v>606</v>
      </c>
      <c r="AV40" s="84">
        <v>44120</v>
      </c>
      <c r="AW40" s="67" t="s">
        <v>1028</v>
      </c>
      <c r="AX40" s="67" t="s">
        <v>609</v>
      </c>
      <c r="AY40" s="214" t="s">
        <v>1341</v>
      </c>
      <c r="AZ40" s="214" t="s">
        <v>1342</v>
      </c>
      <c r="BA40" s="214" t="s">
        <v>1211</v>
      </c>
      <c r="BB40" s="214" t="s">
        <v>1342</v>
      </c>
      <c r="BC40" s="215" t="s">
        <v>323</v>
      </c>
      <c r="BD40" s="215" t="s">
        <v>1211</v>
      </c>
      <c r="BE40" s="215" t="s">
        <v>1211</v>
      </c>
      <c r="BF40" s="216"/>
      <c r="BG40" s="216"/>
      <c r="BH40" s="222"/>
      <c r="BI40" s="222"/>
      <c r="BJ40" s="222"/>
      <c r="BK40" s="222"/>
      <c r="BL40" s="222"/>
      <c r="BM40" s="222"/>
    </row>
    <row r="41" spans="1:65" s="61" customFormat="1" ht="94.5" customHeight="1">
      <c r="A41" s="385"/>
      <c r="B41" s="405"/>
      <c r="C41" s="326"/>
      <c r="D41" s="339"/>
      <c r="E41" s="326"/>
      <c r="F41" s="76" t="s">
        <v>581</v>
      </c>
      <c r="G41" s="78" t="s">
        <v>1003</v>
      </c>
      <c r="H41" s="78" t="s">
        <v>308</v>
      </c>
      <c r="I41" s="78" t="s">
        <v>317</v>
      </c>
      <c r="J41" s="78" t="s">
        <v>242</v>
      </c>
      <c r="K41" s="78" t="s">
        <v>672</v>
      </c>
      <c r="L41" s="78" t="s">
        <v>581</v>
      </c>
      <c r="M41" s="185" t="s">
        <v>593</v>
      </c>
      <c r="N41" s="185" t="s">
        <v>597</v>
      </c>
      <c r="O41" s="158" t="s">
        <v>14</v>
      </c>
      <c r="P41" s="159" t="s">
        <v>15</v>
      </c>
      <c r="Q41" s="162" t="s">
        <v>11</v>
      </c>
      <c r="R41" s="79" t="s">
        <v>1029</v>
      </c>
      <c r="S41" s="160" t="s">
        <v>370</v>
      </c>
      <c r="T41" s="114" t="s">
        <v>495</v>
      </c>
      <c r="U41" s="115" t="s">
        <v>496</v>
      </c>
      <c r="V41" s="115" t="s">
        <v>497</v>
      </c>
      <c r="W41" s="115" t="s">
        <v>498</v>
      </c>
      <c r="X41" s="115" t="s">
        <v>499</v>
      </c>
      <c r="Y41" s="115" t="s">
        <v>500</v>
      </c>
      <c r="Z41" s="115" t="s">
        <v>501</v>
      </c>
      <c r="AA41" s="112">
        <v>100</v>
      </c>
      <c r="AB41" s="113" t="s">
        <v>445</v>
      </c>
      <c r="AC41" s="116" t="s">
        <v>445</v>
      </c>
      <c r="AD41" s="113" t="s">
        <v>445</v>
      </c>
      <c r="AE41" s="113">
        <v>100</v>
      </c>
      <c r="AF41" s="113" t="s">
        <v>323</v>
      </c>
      <c r="AG41" s="113">
        <v>100</v>
      </c>
      <c r="AH41" s="193" t="s">
        <v>445</v>
      </c>
      <c r="AI41" s="99" t="s">
        <v>446</v>
      </c>
      <c r="AJ41" s="100">
        <v>2</v>
      </c>
      <c r="AK41" s="99" t="s">
        <v>448</v>
      </c>
      <c r="AL41" s="103">
        <v>1</v>
      </c>
      <c r="AM41" s="161" t="s">
        <v>14</v>
      </c>
      <c r="AN41" s="159" t="s">
        <v>19</v>
      </c>
      <c r="AO41" s="162" t="s">
        <v>10</v>
      </c>
      <c r="AP41" s="64" t="s">
        <v>202</v>
      </c>
      <c r="AQ41" s="80" t="s">
        <v>1030</v>
      </c>
      <c r="AR41" s="81" t="s">
        <v>1004</v>
      </c>
      <c r="AS41" s="67" t="s">
        <v>345</v>
      </c>
      <c r="AT41" s="67" t="s">
        <v>405</v>
      </c>
      <c r="AU41" s="84">
        <v>44119</v>
      </c>
      <c r="AV41" s="84">
        <v>44120</v>
      </c>
      <c r="AW41" s="67" t="s">
        <v>1005</v>
      </c>
      <c r="AX41" s="67" t="s">
        <v>610</v>
      </c>
      <c r="AY41" s="214" t="s">
        <v>1343</v>
      </c>
      <c r="AZ41" s="214" t="s">
        <v>1344</v>
      </c>
      <c r="BA41" s="214" t="s">
        <v>1211</v>
      </c>
      <c r="BB41" s="214" t="s">
        <v>1345</v>
      </c>
      <c r="BC41" s="215" t="s">
        <v>323</v>
      </c>
      <c r="BD41" s="215" t="s">
        <v>1211</v>
      </c>
      <c r="BE41" s="215" t="s">
        <v>1211</v>
      </c>
      <c r="BF41" s="216"/>
      <c r="BG41" s="216"/>
      <c r="BH41" s="222"/>
      <c r="BI41" s="222"/>
      <c r="BJ41" s="222"/>
      <c r="BK41" s="222"/>
      <c r="BL41" s="222"/>
      <c r="BM41" s="222"/>
    </row>
    <row r="42" spans="1:65" s="61" customFormat="1" ht="143.1" customHeight="1">
      <c r="A42" s="385"/>
      <c r="B42" s="405"/>
      <c r="C42" s="326"/>
      <c r="D42" s="339"/>
      <c r="E42" s="326"/>
      <c r="F42" s="76" t="s">
        <v>582</v>
      </c>
      <c r="G42" s="78" t="s">
        <v>1006</v>
      </c>
      <c r="H42" s="78" t="s">
        <v>308</v>
      </c>
      <c r="I42" s="78" t="s">
        <v>583</v>
      </c>
      <c r="J42" s="78" t="s">
        <v>242</v>
      </c>
      <c r="K42" s="78" t="s">
        <v>1031</v>
      </c>
      <c r="L42" s="78" t="s">
        <v>582</v>
      </c>
      <c r="M42" s="185" t="s">
        <v>1044</v>
      </c>
      <c r="N42" s="185" t="s">
        <v>1043</v>
      </c>
      <c r="O42" s="158" t="s">
        <v>14</v>
      </c>
      <c r="P42" s="159" t="s">
        <v>20</v>
      </c>
      <c r="Q42" s="162" t="s">
        <v>9</v>
      </c>
      <c r="R42" s="79" t="s">
        <v>599</v>
      </c>
      <c r="S42" s="160" t="s">
        <v>370</v>
      </c>
      <c r="T42" s="114" t="s">
        <v>495</v>
      </c>
      <c r="U42" s="115" t="s">
        <v>496</v>
      </c>
      <c r="V42" s="115" t="s">
        <v>497</v>
      </c>
      <c r="W42" s="115" t="s">
        <v>498</v>
      </c>
      <c r="X42" s="115" t="s">
        <v>499</v>
      </c>
      <c r="Y42" s="115" t="s">
        <v>500</v>
      </c>
      <c r="Z42" s="115" t="s">
        <v>501</v>
      </c>
      <c r="AA42" s="112">
        <v>100</v>
      </c>
      <c r="AB42" s="113" t="s">
        <v>445</v>
      </c>
      <c r="AC42" s="116" t="s">
        <v>17</v>
      </c>
      <c r="AD42" s="113" t="s">
        <v>17</v>
      </c>
      <c r="AE42" s="113">
        <v>50</v>
      </c>
      <c r="AF42" s="113" t="s">
        <v>513</v>
      </c>
      <c r="AG42" s="113">
        <v>50</v>
      </c>
      <c r="AH42" s="193" t="s">
        <v>17</v>
      </c>
      <c r="AI42" s="99" t="s">
        <v>446</v>
      </c>
      <c r="AJ42" s="100">
        <v>1</v>
      </c>
      <c r="AK42" s="99" t="s">
        <v>446</v>
      </c>
      <c r="AL42" s="103">
        <v>1</v>
      </c>
      <c r="AM42" s="161" t="s">
        <v>18</v>
      </c>
      <c r="AN42" s="159" t="s">
        <v>19</v>
      </c>
      <c r="AO42" s="162" t="s">
        <v>8</v>
      </c>
      <c r="AP42" s="64" t="s">
        <v>202</v>
      </c>
      <c r="AQ42" s="80" t="s">
        <v>1017</v>
      </c>
      <c r="AR42" s="81" t="s">
        <v>603</v>
      </c>
      <c r="AS42" s="67" t="s">
        <v>345</v>
      </c>
      <c r="AT42" s="67" t="s">
        <v>405</v>
      </c>
      <c r="AU42" s="84">
        <v>44131</v>
      </c>
      <c r="AV42" s="84">
        <v>44276</v>
      </c>
      <c r="AW42" s="67" t="s">
        <v>1032</v>
      </c>
      <c r="AX42" s="67" t="s">
        <v>611</v>
      </c>
      <c r="AY42" s="214" t="s">
        <v>1346</v>
      </c>
      <c r="AZ42" s="214" t="s">
        <v>1347</v>
      </c>
      <c r="BA42" s="214" t="s">
        <v>1211</v>
      </c>
      <c r="BB42" s="214" t="s">
        <v>1348</v>
      </c>
      <c r="BC42" s="215" t="s">
        <v>323</v>
      </c>
      <c r="BD42" s="215" t="s">
        <v>1211</v>
      </c>
      <c r="BE42" s="215" t="s">
        <v>1211</v>
      </c>
      <c r="BF42" s="216"/>
      <c r="BG42" s="216"/>
      <c r="BH42" s="222"/>
      <c r="BI42" s="222"/>
      <c r="BJ42" s="222"/>
      <c r="BK42" s="222"/>
      <c r="BL42" s="222"/>
      <c r="BM42" s="222"/>
    </row>
    <row r="43" spans="1:65" s="61" customFormat="1" ht="94.5" customHeight="1">
      <c r="A43" s="385"/>
      <c r="B43" s="405"/>
      <c r="C43" s="326"/>
      <c r="D43" s="339"/>
      <c r="E43" s="326"/>
      <c r="F43" s="76" t="s">
        <v>673</v>
      </c>
      <c r="G43" s="78" t="s">
        <v>1033</v>
      </c>
      <c r="H43" s="78" t="s">
        <v>308</v>
      </c>
      <c r="I43" s="78" t="s">
        <v>317</v>
      </c>
      <c r="J43" s="78" t="s">
        <v>240</v>
      </c>
      <c r="K43" s="78" t="s">
        <v>672</v>
      </c>
      <c r="L43" s="78" t="s">
        <v>673</v>
      </c>
      <c r="M43" s="185" t="s">
        <v>1045</v>
      </c>
      <c r="N43" s="185" t="s">
        <v>598</v>
      </c>
      <c r="O43" s="158" t="s">
        <v>14</v>
      </c>
      <c r="P43" s="159" t="s">
        <v>15</v>
      </c>
      <c r="Q43" s="162" t="s">
        <v>11</v>
      </c>
      <c r="R43" s="79" t="s">
        <v>600</v>
      </c>
      <c r="S43" s="160" t="s">
        <v>370</v>
      </c>
      <c r="T43" s="114" t="s">
        <v>495</v>
      </c>
      <c r="U43" s="115" t="s">
        <v>496</v>
      </c>
      <c r="V43" s="115" t="s">
        <v>497</v>
      </c>
      <c r="W43" s="115" t="s">
        <v>498</v>
      </c>
      <c r="X43" s="115" t="s">
        <v>499</v>
      </c>
      <c r="Y43" s="115" t="s">
        <v>500</v>
      </c>
      <c r="Z43" s="115" t="s">
        <v>501</v>
      </c>
      <c r="AA43" s="112">
        <v>100</v>
      </c>
      <c r="AB43" s="113" t="s">
        <v>445</v>
      </c>
      <c r="AC43" s="116" t="s">
        <v>445</v>
      </c>
      <c r="AD43" s="113" t="s">
        <v>445</v>
      </c>
      <c r="AE43" s="113">
        <v>100</v>
      </c>
      <c r="AF43" s="113" t="s">
        <v>323</v>
      </c>
      <c r="AG43" s="113">
        <v>100</v>
      </c>
      <c r="AH43" s="193" t="s">
        <v>445</v>
      </c>
      <c r="AI43" s="99" t="s">
        <v>446</v>
      </c>
      <c r="AJ43" s="100">
        <v>2</v>
      </c>
      <c r="AK43" s="99" t="s">
        <v>446</v>
      </c>
      <c r="AL43" s="103">
        <v>2</v>
      </c>
      <c r="AM43" s="161" t="s">
        <v>16</v>
      </c>
      <c r="AN43" s="159" t="s">
        <v>17</v>
      </c>
      <c r="AO43" s="162" t="s">
        <v>10</v>
      </c>
      <c r="AP43" s="64" t="s">
        <v>202</v>
      </c>
      <c r="AQ43" s="80" t="s">
        <v>1034</v>
      </c>
      <c r="AR43" s="81" t="s">
        <v>1115</v>
      </c>
      <c r="AS43" s="67" t="s">
        <v>345</v>
      </c>
      <c r="AT43" s="67" t="s">
        <v>607</v>
      </c>
      <c r="AU43" s="84">
        <v>44088</v>
      </c>
      <c r="AV43" s="84">
        <v>44453</v>
      </c>
      <c r="AW43" s="67" t="s">
        <v>1007</v>
      </c>
      <c r="AX43" s="67" t="s">
        <v>612</v>
      </c>
      <c r="AY43" s="214" t="s">
        <v>1349</v>
      </c>
      <c r="AZ43" s="214" t="s">
        <v>1347</v>
      </c>
      <c r="BA43" s="214" t="s">
        <v>1211</v>
      </c>
      <c r="BB43" s="214" t="s">
        <v>1350</v>
      </c>
      <c r="BC43" s="215" t="s">
        <v>323</v>
      </c>
      <c r="BD43" s="215" t="s">
        <v>1211</v>
      </c>
      <c r="BE43" s="215" t="s">
        <v>1211</v>
      </c>
      <c r="BF43" s="216"/>
      <c r="BG43" s="216"/>
      <c r="BH43" s="222"/>
      <c r="BI43" s="222"/>
      <c r="BJ43" s="222"/>
      <c r="BK43" s="222"/>
      <c r="BL43" s="222"/>
      <c r="BM43" s="222"/>
    </row>
    <row r="44" spans="1:65" s="61" customFormat="1" ht="94.5" customHeight="1">
      <c r="A44" s="385"/>
      <c r="B44" s="405"/>
      <c r="C44" s="326"/>
      <c r="D44" s="339"/>
      <c r="E44" s="326"/>
      <c r="F44" s="76" t="s">
        <v>584</v>
      </c>
      <c r="G44" s="78" t="s">
        <v>1016</v>
      </c>
      <c r="H44" s="78" t="s">
        <v>308</v>
      </c>
      <c r="I44" s="78" t="s">
        <v>317</v>
      </c>
      <c r="J44" s="78" t="s">
        <v>240</v>
      </c>
      <c r="K44" s="78" t="s">
        <v>674</v>
      </c>
      <c r="L44" s="78" t="s">
        <v>584</v>
      </c>
      <c r="M44" s="185" t="s">
        <v>1046</v>
      </c>
      <c r="N44" s="185" t="s">
        <v>1047</v>
      </c>
      <c r="O44" s="158" t="s">
        <v>14</v>
      </c>
      <c r="P44" s="159" t="s">
        <v>20</v>
      </c>
      <c r="Q44" s="162" t="s">
        <v>9</v>
      </c>
      <c r="R44" s="79" t="s">
        <v>1057</v>
      </c>
      <c r="S44" s="160" t="s">
        <v>370</v>
      </c>
      <c r="T44" s="114" t="s">
        <v>495</v>
      </c>
      <c r="U44" s="115" t="s">
        <v>496</v>
      </c>
      <c r="V44" s="115" t="s">
        <v>497</v>
      </c>
      <c r="W44" s="115" t="s">
        <v>498</v>
      </c>
      <c r="X44" s="115" t="s">
        <v>499</v>
      </c>
      <c r="Y44" s="115" t="s">
        <v>500</v>
      </c>
      <c r="Z44" s="115" t="s">
        <v>501</v>
      </c>
      <c r="AA44" s="112">
        <v>100</v>
      </c>
      <c r="AB44" s="113" t="s">
        <v>445</v>
      </c>
      <c r="AC44" s="116" t="s">
        <v>17</v>
      </c>
      <c r="AD44" s="113" t="s">
        <v>17</v>
      </c>
      <c r="AE44" s="113">
        <v>50</v>
      </c>
      <c r="AF44" s="113" t="s">
        <v>513</v>
      </c>
      <c r="AG44" s="113">
        <v>50</v>
      </c>
      <c r="AH44" s="193" t="s">
        <v>17</v>
      </c>
      <c r="AI44" s="99" t="s">
        <v>446</v>
      </c>
      <c r="AJ44" s="100">
        <v>1</v>
      </c>
      <c r="AK44" s="99" t="s">
        <v>446</v>
      </c>
      <c r="AL44" s="103">
        <v>1</v>
      </c>
      <c r="AM44" s="161" t="s">
        <v>18</v>
      </c>
      <c r="AN44" s="159" t="s">
        <v>19</v>
      </c>
      <c r="AO44" s="162" t="s">
        <v>8</v>
      </c>
      <c r="AP44" s="64" t="s">
        <v>202</v>
      </c>
      <c r="AQ44" s="80" t="s">
        <v>1018</v>
      </c>
      <c r="AR44" s="81" t="s">
        <v>1116</v>
      </c>
      <c r="AS44" s="67" t="s">
        <v>345</v>
      </c>
      <c r="AT44" s="67" t="s">
        <v>405</v>
      </c>
      <c r="AU44" s="84">
        <v>44123</v>
      </c>
      <c r="AV44" s="84">
        <v>44127</v>
      </c>
      <c r="AW44" s="67" t="s">
        <v>1008</v>
      </c>
      <c r="AX44" s="67" t="s">
        <v>613</v>
      </c>
      <c r="AY44" s="214" t="s">
        <v>1351</v>
      </c>
      <c r="AZ44" s="214" t="s">
        <v>1352</v>
      </c>
      <c r="BA44" s="214" t="s">
        <v>1211</v>
      </c>
      <c r="BB44" s="214"/>
      <c r="BC44" s="215" t="s">
        <v>323</v>
      </c>
      <c r="BD44" s="215" t="s">
        <v>1211</v>
      </c>
      <c r="BE44" s="215" t="s">
        <v>1211</v>
      </c>
      <c r="BF44" s="216"/>
      <c r="BG44" s="216"/>
      <c r="BH44" s="222"/>
      <c r="BI44" s="222"/>
      <c r="BJ44" s="222"/>
      <c r="BK44" s="222"/>
      <c r="BL44" s="222"/>
      <c r="BM44" s="222"/>
    </row>
    <row r="45" spans="1:65" s="61" customFormat="1" ht="153.75" thickBot="1">
      <c r="A45" s="385"/>
      <c r="B45" s="405"/>
      <c r="C45" s="326"/>
      <c r="D45" s="340"/>
      <c r="E45" s="326"/>
      <c r="F45" s="76" t="s">
        <v>585</v>
      </c>
      <c r="G45" s="78" t="s">
        <v>1009</v>
      </c>
      <c r="H45" s="78" t="s">
        <v>308</v>
      </c>
      <c r="I45" s="78" t="s">
        <v>586</v>
      </c>
      <c r="J45" s="78" t="s">
        <v>587</v>
      </c>
      <c r="K45" s="78" t="s">
        <v>588</v>
      </c>
      <c r="L45" s="78" t="s">
        <v>585</v>
      </c>
      <c r="M45" s="188" t="s">
        <v>1049</v>
      </c>
      <c r="N45" s="185" t="s">
        <v>1048</v>
      </c>
      <c r="O45" s="158" t="s">
        <v>14</v>
      </c>
      <c r="P45" s="159" t="s">
        <v>130</v>
      </c>
      <c r="Q45" s="162" t="s">
        <v>11</v>
      </c>
      <c r="R45" s="79" t="s">
        <v>601</v>
      </c>
      <c r="S45" s="160" t="s">
        <v>370</v>
      </c>
      <c r="T45" s="114" t="s">
        <v>495</v>
      </c>
      <c r="U45" s="115" t="s">
        <v>496</v>
      </c>
      <c r="V45" s="115" t="s">
        <v>497</v>
      </c>
      <c r="W45" s="115" t="s">
        <v>498</v>
      </c>
      <c r="X45" s="115" t="s">
        <v>499</v>
      </c>
      <c r="Y45" s="115" t="s">
        <v>500</v>
      </c>
      <c r="Z45" s="115" t="s">
        <v>501</v>
      </c>
      <c r="AA45" s="112">
        <v>100</v>
      </c>
      <c r="AB45" s="113" t="s">
        <v>445</v>
      </c>
      <c r="AC45" s="116" t="s">
        <v>445</v>
      </c>
      <c r="AD45" s="113" t="s">
        <v>445</v>
      </c>
      <c r="AE45" s="113">
        <v>100</v>
      </c>
      <c r="AF45" s="113" t="s">
        <v>323</v>
      </c>
      <c r="AG45" s="113">
        <v>100</v>
      </c>
      <c r="AH45" s="193" t="s">
        <v>445</v>
      </c>
      <c r="AI45" s="99" t="s">
        <v>446</v>
      </c>
      <c r="AJ45" s="100">
        <v>2</v>
      </c>
      <c r="AK45" s="99" t="s">
        <v>446</v>
      </c>
      <c r="AL45" s="103">
        <v>2</v>
      </c>
      <c r="AM45" s="161" t="s">
        <v>14</v>
      </c>
      <c r="AN45" s="159" t="s">
        <v>17</v>
      </c>
      <c r="AO45" s="162" t="s">
        <v>10</v>
      </c>
      <c r="AP45" s="64" t="s">
        <v>202</v>
      </c>
      <c r="AQ45" s="80" t="s">
        <v>1019</v>
      </c>
      <c r="AR45" s="81" t="s">
        <v>1117</v>
      </c>
      <c r="AS45" s="67" t="s">
        <v>345</v>
      </c>
      <c r="AT45" s="67" t="s">
        <v>607</v>
      </c>
      <c r="AU45" s="84">
        <v>44081</v>
      </c>
      <c r="AV45" s="84">
        <v>44446</v>
      </c>
      <c r="AW45" s="67" t="s">
        <v>1010</v>
      </c>
      <c r="AX45" s="67" t="s">
        <v>614</v>
      </c>
      <c r="AY45" s="214" t="s">
        <v>1353</v>
      </c>
      <c r="AZ45" s="214" t="s">
        <v>1354</v>
      </c>
      <c r="BA45" s="214" t="s">
        <v>1211</v>
      </c>
      <c r="BB45" s="214" t="s">
        <v>1350</v>
      </c>
      <c r="BC45" s="215" t="s">
        <v>323</v>
      </c>
      <c r="BD45" s="215" t="s">
        <v>1211</v>
      </c>
      <c r="BE45" s="215" t="s">
        <v>1211</v>
      </c>
      <c r="BF45" s="216"/>
      <c r="BG45" s="216"/>
      <c r="BH45" s="222"/>
      <c r="BI45" s="222"/>
      <c r="BJ45" s="222"/>
      <c r="BK45" s="222"/>
      <c r="BL45" s="222"/>
      <c r="BM45" s="222"/>
    </row>
    <row r="46" spans="1:65" s="61" customFormat="1" ht="111" thickTop="1">
      <c r="A46" s="381">
        <v>7</v>
      </c>
      <c r="B46" s="413" t="s">
        <v>301</v>
      </c>
      <c r="C46" s="362" t="s">
        <v>332</v>
      </c>
      <c r="D46" s="338" t="s">
        <v>1039</v>
      </c>
      <c r="E46" s="362" t="s">
        <v>343</v>
      </c>
      <c r="F46" s="76" t="s">
        <v>351</v>
      </c>
      <c r="G46" s="69" t="s">
        <v>908</v>
      </c>
      <c r="H46" s="69" t="s">
        <v>306</v>
      </c>
      <c r="I46" s="69" t="s">
        <v>314</v>
      </c>
      <c r="J46" s="69"/>
      <c r="K46" s="69"/>
      <c r="L46" s="69"/>
      <c r="M46" s="185" t="s">
        <v>1050</v>
      </c>
      <c r="N46" s="185" t="s">
        <v>808</v>
      </c>
      <c r="O46" s="63" t="s">
        <v>368</v>
      </c>
      <c r="P46" s="65" t="s">
        <v>19</v>
      </c>
      <c r="Q46" s="73" t="s">
        <v>8</v>
      </c>
      <c r="R46" s="62" t="s">
        <v>1058</v>
      </c>
      <c r="S46" s="101" t="s">
        <v>370</v>
      </c>
      <c r="T46" s="114" t="s">
        <v>495</v>
      </c>
      <c r="U46" s="115" t="s">
        <v>496</v>
      </c>
      <c r="V46" s="115" t="s">
        <v>497</v>
      </c>
      <c r="W46" s="115" t="s">
        <v>498</v>
      </c>
      <c r="X46" s="115" t="s">
        <v>499</v>
      </c>
      <c r="Y46" s="115" t="s">
        <v>500</v>
      </c>
      <c r="Z46" s="115" t="s">
        <v>501</v>
      </c>
      <c r="AA46" s="112">
        <v>100</v>
      </c>
      <c r="AB46" s="113" t="s">
        <v>445</v>
      </c>
      <c r="AC46" s="116" t="s">
        <v>445</v>
      </c>
      <c r="AD46" s="113" t="s">
        <v>445</v>
      </c>
      <c r="AE46" s="113">
        <v>100</v>
      </c>
      <c r="AF46" s="113" t="s">
        <v>323</v>
      </c>
      <c r="AG46" s="113">
        <v>100</v>
      </c>
      <c r="AH46" s="193" t="s">
        <v>445</v>
      </c>
      <c r="AI46" s="99" t="s">
        <v>446</v>
      </c>
      <c r="AJ46" s="100">
        <v>2</v>
      </c>
      <c r="AK46" s="99" t="s">
        <v>448</v>
      </c>
      <c r="AL46" s="103">
        <v>1</v>
      </c>
      <c r="AM46" s="102" t="s">
        <v>246</v>
      </c>
      <c r="AN46" s="65" t="s">
        <v>20</v>
      </c>
      <c r="AO46" s="73" t="s">
        <v>8</v>
      </c>
      <c r="AP46" s="64" t="s">
        <v>249</v>
      </c>
      <c r="AQ46" s="68" t="s">
        <v>969</v>
      </c>
      <c r="AR46" s="66" t="s">
        <v>1118</v>
      </c>
      <c r="AS46" s="67" t="s">
        <v>343</v>
      </c>
      <c r="AT46" s="67" t="s">
        <v>544</v>
      </c>
      <c r="AU46" s="84">
        <v>44075</v>
      </c>
      <c r="AV46" s="84">
        <v>44196</v>
      </c>
      <c r="AW46" s="157" t="s">
        <v>371</v>
      </c>
      <c r="AX46" s="67" t="s">
        <v>809</v>
      </c>
      <c r="AY46" s="214" t="s">
        <v>1403</v>
      </c>
      <c r="AZ46" s="214" t="s">
        <v>1404</v>
      </c>
      <c r="BA46" s="214" t="s">
        <v>1399</v>
      </c>
      <c r="BB46" s="214" t="s">
        <v>1405</v>
      </c>
      <c r="BC46" s="215" t="s">
        <v>87</v>
      </c>
      <c r="BD46" s="215" t="s">
        <v>1399</v>
      </c>
      <c r="BE46" s="215" t="s">
        <v>1399</v>
      </c>
      <c r="BF46" s="216"/>
      <c r="BG46" s="216"/>
      <c r="BH46" s="222"/>
      <c r="BI46" s="222"/>
      <c r="BJ46" s="222"/>
      <c r="BK46" s="222"/>
      <c r="BL46" s="222"/>
      <c r="BM46" s="222"/>
    </row>
    <row r="47" spans="1:65" s="61" customFormat="1" ht="63.6" customHeight="1">
      <c r="A47" s="382"/>
      <c r="B47" s="414"/>
      <c r="C47" s="363"/>
      <c r="D47" s="339"/>
      <c r="E47" s="363"/>
      <c r="F47" s="76" t="s">
        <v>352</v>
      </c>
      <c r="G47" s="69" t="s">
        <v>810</v>
      </c>
      <c r="H47" s="69" t="s">
        <v>306</v>
      </c>
      <c r="I47" s="69" t="s">
        <v>311</v>
      </c>
      <c r="J47" s="69"/>
      <c r="K47" s="69"/>
      <c r="L47" s="69"/>
      <c r="M47" s="188" t="s">
        <v>811</v>
      </c>
      <c r="N47" s="188" t="s">
        <v>812</v>
      </c>
      <c r="O47" s="63" t="s">
        <v>368</v>
      </c>
      <c r="P47" s="65" t="s">
        <v>15</v>
      </c>
      <c r="Q47" s="73" t="s">
        <v>10</v>
      </c>
      <c r="R47" s="62" t="s">
        <v>1059</v>
      </c>
      <c r="S47" s="101" t="s">
        <v>370</v>
      </c>
      <c r="T47" s="114" t="s">
        <v>495</v>
      </c>
      <c r="U47" s="115" t="s">
        <v>496</v>
      </c>
      <c r="V47" s="115" t="s">
        <v>497</v>
      </c>
      <c r="W47" s="115" t="s">
        <v>498</v>
      </c>
      <c r="X47" s="115" t="s">
        <v>499</v>
      </c>
      <c r="Y47" s="115" t="s">
        <v>500</v>
      </c>
      <c r="Z47" s="115" t="s">
        <v>501</v>
      </c>
      <c r="AA47" s="112">
        <v>100</v>
      </c>
      <c r="AB47" s="113" t="s">
        <v>445</v>
      </c>
      <c r="AC47" s="116" t="s">
        <v>445</v>
      </c>
      <c r="AD47" s="113" t="s">
        <v>445</v>
      </c>
      <c r="AE47" s="113">
        <v>100</v>
      </c>
      <c r="AF47" s="113" t="s">
        <v>323</v>
      </c>
      <c r="AG47" s="113">
        <v>100</v>
      </c>
      <c r="AH47" s="193" t="s">
        <v>445</v>
      </c>
      <c r="AI47" s="99" t="s">
        <v>446</v>
      </c>
      <c r="AJ47" s="100">
        <v>2</v>
      </c>
      <c r="AK47" s="99" t="s">
        <v>446</v>
      </c>
      <c r="AL47" s="103">
        <v>2</v>
      </c>
      <c r="AM47" s="102" t="s">
        <v>246</v>
      </c>
      <c r="AN47" s="65" t="s">
        <v>19</v>
      </c>
      <c r="AO47" s="73" t="s">
        <v>8</v>
      </c>
      <c r="AP47" s="64" t="s">
        <v>249</v>
      </c>
      <c r="AQ47" s="68" t="s">
        <v>970</v>
      </c>
      <c r="AR47" s="66" t="s">
        <v>1119</v>
      </c>
      <c r="AS47" s="67" t="s">
        <v>343</v>
      </c>
      <c r="AT47" s="67" t="s">
        <v>544</v>
      </c>
      <c r="AU47" s="84">
        <v>44075</v>
      </c>
      <c r="AV47" s="84">
        <v>44196</v>
      </c>
      <c r="AW47" s="157" t="s">
        <v>813</v>
      </c>
      <c r="AX47" s="67" t="s">
        <v>814</v>
      </c>
      <c r="AY47" s="214" t="s">
        <v>1406</v>
      </c>
      <c r="AZ47" s="214" t="s">
        <v>1407</v>
      </c>
      <c r="BA47" s="214" t="s">
        <v>1399</v>
      </c>
      <c r="BB47" s="214" t="s">
        <v>1408</v>
      </c>
      <c r="BC47" s="215" t="s">
        <v>87</v>
      </c>
      <c r="BD47" s="215" t="s">
        <v>1399</v>
      </c>
      <c r="BE47" s="215" t="s">
        <v>1399</v>
      </c>
      <c r="BF47" s="216"/>
      <c r="BG47" s="216"/>
      <c r="BH47" s="222"/>
      <c r="BI47" s="222"/>
      <c r="BJ47" s="222"/>
      <c r="BK47" s="222"/>
      <c r="BL47" s="222"/>
      <c r="BM47" s="222"/>
    </row>
    <row r="48" spans="1:65" s="61" customFormat="1" ht="110.25">
      <c r="A48" s="382"/>
      <c r="B48" s="414"/>
      <c r="C48" s="363"/>
      <c r="D48" s="339"/>
      <c r="E48" s="363"/>
      <c r="F48" s="76" t="s">
        <v>353</v>
      </c>
      <c r="G48" s="69" t="s">
        <v>909</v>
      </c>
      <c r="H48" s="69" t="s">
        <v>306</v>
      </c>
      <c r="I48" s="69" t="s">
        <v>314</v>
      </c>
      <c r="J48" s="69"/>
      <c r="K48" s="69"/>
      <c r="L48" s="69"/>
      <c r="M48" s="188" t="s">
        <v>815</v>
      </c>
      <c r="N48" s="188" t="s">
        <v>816</v>
      </c>
      <c r="O48" s="63" t="s">
        <v>16</v>
      </c>
      <c r="P48" s="65" t="s">
        <v>19</v>
      </c>
      <c r="Q48" s="73" t="s">
        <v>9</v>
      </c>
      <c r="R48" s="62" t="s">
        <v>1061</v>
      </c>
      <c r="S48" s="101" t="s">
        <v>370</v>
      </c>
      <c r="T48" s="114" t="s">
        <v>495</v>
      </c>
      <c r="U48" s="115" t="s">
        <v>496</v>
      </c>
      <c r="V48" s="115" t="s">
        <v>497</v>
      </c>
      <c r="W48" s="115" t="s">
        <v>498</v>
      </c>
      <c r="X48" s="115" t="s">
        <v>499</v>
      </c>
      <c r="Y48" s="115" t="s">
        <v>500</v>
      </c>
      <c r="Z48" s="115" t="s">
        <v>501</v>
      </c>
      <c r="AA48" s="112">
        <v>100</v>
      </c>
      <c r="AB48" s="113" t="s">
        <v>445</v>
      </c>
      <c r="AC48" s="116" t="s">
        <v>445</v>
      </c>
      <c r="AD48" s="113" t="s">
        <v>445</v>
      </c>
      <c r="AE48" s="113">
        <v>100</v>
      </c>
      <c r="AF48" s="113" t="s">
        <v>323</v>
      </c>
      <c r="AG48" s="113">
        <v>100</v>
      </c>
      <c r="AH48" s="193" t="s">
        <v>445</v>
      </c>
      <c r="AI48" s="99" t="s">
        <v>446</v>
      </c>
      <c r="AJ48" s="100">
        <v>2</v>
      </c>
      <c r="AK48" s="99" t="s">
        <v>446</v>
      </c>
      <c r="AL48" s="103">
        <v>2</v>
      </c>
      <c r="AM48" s="102" t="s">
        <v>246</v>
      </c>
      <c r="AN48" s="65" t="s">
        <v>20</v>
      </c>
      <c r="AO48" s="73" t="s">
        <v>8</v>
      </c>
      <c r="AP48" s="64" t="s">
        <v>249</v>
      </c>
      <c r="AQ48" s="68" t="s">
        <v>971</v>
      </c>
      <c r="AR48" s="66" t="s">
        <v>1120</v>
      </c>
      <c r="AS48" s="67" t="s">
        <v>343</v>
      </c>
      <c r="AT48" s="67" t="s">
        <v>544</v>
      </c>
      <c r="AU48" s="84">
        <v>44075</v>
      </c>
      <c r="AV48" s="84">
        <v>44196</v>
      </c>
      <c r="AW48" s="157" t="s">
        <v>817</v>
      </c>
      <c r="AX48" s="67" t="s">
        <v>910</v>
      </c>
      <c r="AY48" s="214" t="s">
        <v>1409</v>
      </c>
      <c r="AZ48" s="214" t="s">
        <v>1410</v>
      </c>
      <c r="BA48" s="214" t="s">
        <v>1399</v>
      </c>
      <c r="BB48" s="214" t="s">
        <v>1411</v>
      </c>
      <c r="BC48" s="215" t="s">
        <v>87</v>
      </c>
      <c r="BD48" s="215" t="s">
        <v>1399</v>
      </c>
      <c r="BE48" s="215" t="s">
        <v>1399</v>
      </c>
      <c r="BF48" s="216"/>
      <c r="BG48" s="216"/>
      <c r="BH48" s="222"/>
      <c r="BI48" s="222"/>
      <c r="BJ48" s="222"/>
      <c r="BK48" s="222"/>
      <c r="BL48" s="222"/>
      <c r="BM48" s="222"/>
    </row>
    <row r="49" spans="1:65" s="61" customFormat="1" ht="89.25">
      <c r="A49" s="382"/>
      <c r="B49" s="414"/>
      <c r="C49" s="363"/>
      <c r="D49" s="339"/>
      <c r="E49" s="363"/>
      <c r="F49" s="76" t="s">
        <v>354</v>
      </c>
      <c r="G49" s="69" t="s">
        <v>818</v>
      </c>
      <c r="H49" s="69" t="s">
        <v>306</v>
      </c>
      <c r="I49" s="69" t="s">
        <v>311</v>
      </c>
      <c r="J49" s="69"/>
      <c r="K49" s="69"/>
      <c r="L49" s="69"/>
      <c r="M49" s="188" t="s">
        <v>819</v>
      </c>
      <c r="N49" s="188" t="s">
        <v>820</v>
      </c>
      <c r="O49" s="63" t="s">
        <v>16</v>
      </c>
      <c r="P49" s="65" t="s">
        <v>19</v>
      </c>
      <c r="Q49" s="73" t="s">
        <v>9</v>
      </c>
      <c r="R49" s="62" t="s">
        <v>1060</v>
      </c>
      <c r="S49" s="101" t="s">
        <v>370</v>
      </c>
      <c r="T49" s="114" t="s">
        <v>495</v>
      </c>
      <c r="U49" s="115" t="s">
        <v>496</v>
      </c>
      <c r="V49" s="115" t="s">
        <v>497</v>
      </c>
      <c r="W49" s="115" t="s">
        <v>498</v>
      </c>
      <c r="X49" s="115" t="s">
        <v>499</v>
      </c>
      <c r="Y49" s="115" t="s">
        <v>500</v>
      </c>
      <c r="Z49" s="115" t="s">
        <v>501</v>
      </c>
      <c r="AA49" s="112">
        <v>100</v>
      </c>
      <c r="AB49" s="113" t="s">
        <v>445</v>
      </c>
      <c r="AC49" s="116" t="s">
        <v>445</v>
      </c>
      <c r="AD49" s="113" t="s">
        <v>445</v>
      </c>
      <c r="AE49" s="113">
        <v>100</v>
      </c>
      <c r="AF49" s="113" t="s">
        <v>323</v>
      </c>
      <c r="AG49" s="113">
        <v>100</v>
      </c>
      <c r="AH49" s="193" t="s">
        <v>445</v>
      </c>
      <c r="AI49" s="99" t="s">
        <v>446</v>
      </c>
      <c r="AJ49" s="100">
        <v>2</v>
      </c>
      <c r="AK49" s="99" t="s">
        <v>446</v>
      </c>
      <c r="AL49" s="103">
        <v>2</v>
      </c>
      <c r="AM49" s="102" t="s">
        <v>246</v>
      </c>
      <c r="AN49" s="65" t="s">
        <v>20</v>
      </c>
      <c r="AO49" s="73" t="s">
        <v>8</v>
      </c>
      <c r="AP49" s="64" t="s">
        <v>249</v>
      </c>
      <c r="AQ49" s="68" t="s">
        <v>972</v>
      </c>
      <c r="AR49" s="66" t="s">
        <v>1121</v>
      </c>
      <c r="AS49" s="67" t="s">
        <v>343</v>
      </c>
      <c r="AT49" s="67" t="s">
        <v>544</v>
      </c>
      <c r="AU49" s="84">
        <v>44075</v>
      </c>
      <c r="AV49" s="84">
        <v>44196</v>
      </c>
      <c r="AW49" s="157" t="s">
        <v>372</v>
      </c>
      <c r="AX49" s="67" t="s">
        <v>821</v>
      </c>
      <c r="AY49" s="214" t="s">
        <v>1412</v>
      </c>
      <c r="AZ49" s="214" t="s">
        <v>1413</v>
      </c>
      <c r="BA49" s="214" t="s">
        <v>1399</v>
      </c>
      <c r="BB49" s="229" t="s">
        <v>1414</v>
      </c>
      <c r="BC49" s="215" t="s">
        <v>87</v>
      </c>
      <c r="BD49" s="215" t="s">
        <v>1399</v>
      </c>
      <c r="BE49" s="215" t="s">
        <v>1399</v>
      </c>
      <c r="BF49" s="216"/>
      <c r="BG49" s="216"/>
      <c r="BH49" s="222"/>
      <c r="BI49" s="222"/>
      <c r="BJ49" s="222"/>
      <c r="BK49" s="222"/>
      <c r="BL49" s="222"/>
      <c r="BM49" s="222"/>
    </row>
    <row r="50" spans="1:65" s="61" customFormat="1" ht="54" customHeight="1">
      <c r="A50" s="382"/>
      <c r="B50" s="414"/>
      <c r="C50" s="363"/>
      <c r="D50" s="339"/>
      <c r="E50" s="363"/>
      <c r="F50" s="76" t="s">
        <v>822</v>
      </c>
      <c r="G50" s="69" t="s">
        <v>823</v>
      </c>
      <c r="H50" s="69" t="s">
        <v>306</v>
      </c>
      <c r="I50" s="69" t="s">
        <v>314</v>
      </c>
      <c r="J50" s="69"/>
      <c r="K50" s="69"/>
      <c r="L50" s="69"/>
      <c r="M50" s="188" t="s">
        <v>824</v>
      </c>
      <c r="N50" s="188" t="s">
        <v>825</v>
      </c>
      <c r="O50" s="63" t="s">
        <v>16</v>
      </c>
      <c r="P50" s="65" t="s">
        <v>19</v>
      </c>
      <c r="Q50" s="73" t="s">
        <v>9</v>
      </c>
      <c r="R50" s="62" t="s">
        <v>1061</v>
      </c>
      <c r="S50" s="101" t="s">
        <v>370</v>
      </c>
      <c r="T50" s="114" t="s">
        <v>495</v>
      </c>
      <c r="U50" s="115" t="s">
        <v>496</v>
      </c>
      <c r="V50" s="115" t="s">
        <v>497</v>
      </c>
      <c r="W50" s="115" t="s">
        <v>498</v>
      </c>
      <c r="X50" s="115" t="s">
        <v>499</v>
      </c>
      <c r="Y50" s="115" t="s">
        <v>500</v>
      </c>
      <c r="Z50" s="115" t="s">
        <v>501</v>
      </c>
      <c r="AA50" s="112">
        <v>100</v>
      </c>
      <c r="AB50" s="113" t="s">
        <v>445</v>
      </c>
      <c r="AC50" s="116" t="s">
        <v>445</v>
      </c>
      <c r="AD50" s="113" t="s">
        <v>445</v>
      </c>
      <c r="AE50" s="113">
        <v>100</v>
      </c>
      <c r="AF50" s="113" t="s">
        <v>323</v>
      </c>
      <c r="AG50" s="113">
        <v>100</v>
      </c>
      <c r="AH50" s="193" t="s">
        <v>445</v>
      </c>
      <c r="AI50" s="99" t="s">
        <v>446</v>
      </c>
      <c r="AJ50" s="100">
        <v>2</v>
      </c>
      <c r="AK50" s="99" t="s">
        <v>446</v>
      </c>
      <c r="AL50" s="103">
        <v>2</v>
      </c>
      <c r="AM50" s="102" t="s">
        <v>246</v>
      </c>
      <c r="AN50" s="65" t="s">
        <v>20</v>
      </c>
      <c r="AO50" s="73" t="s">
        <v>8</v>
      </c>
      <c r="AP50" s="64" t="s">
        <v>249</v>
      </c>
      <c r="AQ50" s="68" t="s">
        <v>973</v>
      </c>
      <c r="AR50" s="66" t="s">
        <v>1122</v>
      </c>
      <c r="AS50" s="67" t="s">
        <v>343</v>
      </c>
      <c r="AT50" s="67" t="s">
        <v>544</v>
      </c>
      <c r="AU50" s="84">
        <v>44075</v>
      </c>
      <c r="AV50" s="84">
        <v>44196</v>
      </c>
      <c r="AW50" s="157" t="s">
        <v>826</v>
      </c>
      <c r="AX50" s="67" t="s">
        <v>827</v>
      </c>
      <c r="AY50" s="214" t="s">
        <v>1415</v>
      </c>
      <c r="AZ50" s="214" t="s">
        <v>1410</v>
      </c>
      <c r="BA50" s="214" t="s">
        <v>1399</v>
      </c>
      <c r="BB50" s="214" t="s">
        <v>1416</v>
      </c>
      <c r="BC50" s="215" t="s">
        <v>87</v>
      </c>
      <c r="BD50" s="215" t="s">
        <v>1399</v>
      </c>
      <c r="BE50" s="215" t="s">
        <v>1399</v>
      </c>
      <c r="BF50" s="216"/>
      <c r="BG50" s="216"/>
      <c r="BH50" s="222"/>
      <c r="BI50" s="222"/>
      <c r="BJ50" s="222"/>
      <c r="BK50" s="222"/>
      <c r="BL50" s="222"/>
      <c r="BM50" s="222"/>
    </row>
    <row r="51" spans="1:65" s="61" customFormat="1" ht="84.6" customHeight="1">
      <c r="A51" s="382"/>
      <c r="B51" s="414"/>
      <c r="C51" s="363"/>
      <c r="D51" s="339"/>
      <c r="E51" s="363"/>
      <c r="F51" s="76" t="s">
        <v>355</v>
      </c>
      <c r="G51" s="69" t="s">
        <v>828</v>
      </c>
      <c r="H51" s="69" t="s">
        <v>306</v>
      </c>
      <c r="I51" s="69" t="s">
        <v>314</v>
      </c>
      <c r="J51" s="69"/>
      <c r="K51" s="69"/>
      <c r="L51" s="69"/>
      <c r="M51" s="188" t="s">
        <v>829</v>
      </c>
      <c r="N51" s="188" t="s">
        <v>830</v>
      </c>
      <c r="O51" s="63" t="s">
        <v>16</v>
      </c>
      <c r="P51" s="65" t="s">
        <v>19</v>
      </c>
      <c r="Q51" s="73" t="s">
        <v>9</v>
      </c>
      <c r="R51" s="62" t="s">
        <v>1062</v>
      </c>
      <c r="S51" s="101" t="s">
        <v>370</v>
      </c>
      <c r="T51" s="114" t="s">
        <v>495</v>
      </c>
      <c r="U51" s="115" t="s">
        <v>496</v>
      </c>
      <c r="V51" s="115" t="s">
        <v>497</v>
      </c>
      <c r="W51" s="115" t="s">
        <v>498</v>
      </c>
      <c r="X51" s="115" t="s">
        <v>499</v>
      </c>
      <c r="Y51" s="115" t="s">
        <v>500</v>
      </c>
      <c r="Z51" s="115" t="s">
        <v>501</v>
      </c>
      <c r="AA51" s="112">
        <v>100</v>
      </c>
      <c r="AB51" s="113" t="s">
        <v>445</v>
      </c>
      <c r="AC51" s="116" t="s">
        <v>445</v>
      </c>
      <c r="AD51" s="113" t="s">
        <v>445</v>
      </c>
      <c r="AE51" s="113">
        <v>100</v>
      </c>
      <c r="AF51" s="113" t="s">
        <v>323</v>
      </c>
      <c r="AG51" s="113">
        <v>100</v>
      </c>
      <c r="AH51" s="193" t="s">
        <v>445</v>
      </c>
      <c r="AI51" s="99" t="s">
        <v>446</v>
      </c>
      <c r="AJ51" s="100">
        <v>2</v>
      </c>
      <c r="AK51" s="99" t="s">
        <v>446</v>
      </c>
      <c r="AL51" s="103">
        <v>2</v>
      </c>
      <c r="AM51" s="102" t="s">
        <v>246</v>
      </c>
      <c r="AN51" s="65" t="s">
        <v>20</v>
      </c>
      <c r="AO51" s="73" t="s">
        <v>8</v>
      </c>
      <c r="AP51" s="64" t="s">
        <v>249</v>
      </c>
      <c r="AQ51" s="68" t="s">
        <v>974</v>
      </c>
      <c r="AR51" s="66" t="s">
        <v>1123</v>
      </c>
      <c r="AS51" s="67" t="s">
        <v>343</v>
      </c>
      <c r="AT51" s="67" t="s">
        <v>544</v>
      </c>
      <c r="AU51" s="84">
        <v>44075</v>
      </c>
      <c r="AV51" s="84">
        <v>44196</v>
      </c>
      <c r="AW51" s="157" t="s">
        <v>831</v>
      </c>
      <c r="AX51" s="67" t="s">
        <v>910</v>
      </c>
      <c r="AY51" s="214" t="s">
        <v>1417</v>
      </c>
      <c r="AZ51" s="214" t="s">
        <v>1418</v>
      </c>
      <c r="BA51" s="214" t="s">
        <v>1399</v>
      </c>
      <c r="BB51" s="214" t="s">
        <v>1419</v>
      </c>
      <c r="BC51" s="215" t="s">
        <v>1420</v>
      </c>
      <c r="BD51" s="215" t="s">
        <v>1399</v>
      </c>
      <c r="BE51" s="215" t="s">
        <v>1399</v>
      </c>
      <c r="BF51" s="216"/>
      <c r="BG51" s="216"/>
      <c r="BH51" s="222"/>
      <c r="BI51" s="222"/>
      <c r="BJ51" s="222"/>
      <c r="BK51" s="222"/>
      <c r="BL51" s="222"/>
      <c r="BM51" s="222"/>
    </row>
    <row r="52" spans="1:65" s="61" customFormat="1" ht="89.25">
      <c r="A52" s="382"/>
      <c r="B52" s="414"/>
      <c r="C52" s="363"/>
      <c r="D52" s="339"/>
      <c r="E52" s="363"/>
      <c r="F52" s="76" t="s">
        <v>356</v>
      </c>
      <c r="G52" s="69" t="s">
        <v>832</v>
      </c>
      <c r="H52" s="69" t="s">
        <v>306</v>
      </c>
      <c r="I52" s="69" t="s">
        <v>314</v>
      </c>
      <c r="J52" s="69"/>
      <c r="K52" s="69"/>
      <c r="L52" s="69"/>
      <c r="M52" s="188" t="s">
        <v>833</v>
      </c>
      <c r="N52" s="188" t="s">
        <v>834</v>
      </c>
      <c r="O52" s="63" t="s">
        <v>18</v>
      </c>
      <c r="P52" s="65" t="s">
        <v>17</v>
      </c>
      <c r="Q52" s="73" t="s">
        <v>9</v>
      </c>
      <c r="R52" s="62" t="s">
        <v>1063</v>
      </c>
      <c r="S52" s="101" t="s">
        <v>370</v>
      </c>
      <c r="T52" s="114" t="s">
        <v>495</v>
      </c>
      <c r="U52" s="115" t="s">
        <v>496</v>
      </c>
      <c r="V52" s="115" t="s">
        <v>497</v>
      </c>
      <c r="W52" s="115" t="s">
        <v>498</v>
      </c>
      <c r="X52" s="115" t="s">
        <v>499</v>
      </c>
      <c r="Y52" s="115" t="s">
        <v>500</v>
      </c>
      <c r="Z52" s="115" t="s">
        <v>501</v>
      </c>
      <c r="AA52" s="112">
        <v>100</v>
      </c>
      <c r="AB52" s="113" t="s">
        <v>445</v>
      </c>
      <c r="AC52" s="116" t="s">
        <v>445</v>
      </c>
      <c r="AD52" s="113" t="s">
        <v>445</v>
      </c>
      <c r="AE52" s="113">
        <v>100</v>
      </c>
      <c r="AF52" s="113" t="s">
        <v>323</v>
      </c>
      <c r="AG52" s="113">
        <v>100</v>
      </c>
      <c r="AH52" s="193" t="s">
        <v>445</v>
      </c>
      <c r="AI52" s="99" t="s">
        <v>446</v>
      </c>
      <c r="AJ52" s="100">
        <v>2</v>
      </c>
      <c r="AK52" s="99" t="s">
        <v>446</v>
      </c>
      <c r="AL52" s="103">
        <v>2</v>
      </c>
      <c r="AM52" s="102" t="s">
        <v>368</v>
      </c>
      <c r="AN52" s="65" t="s">
        <v>20</v>
      </c>
      <c r="AO52" s="73" t="s">
        <v>8</v>
      </c>
      <c r="AP52" s="64" t="s">
        <v>249</v>
      </c>
      <c r="AQ52" s="68" t="s">
        <v>975</v>
      </c>
      <c r="AR52" s="66" t="s">
        <v>1123</v>
      </c>
      <c r="AS52" s="67" t="s">
        <v>343</v>
      </c>
      <c r="AT52" s="67" t="s">
        <v>544</v>
      </c>
      <c r="AU52" s="84">
        <v>44075</v>
      </c>
      <c r="AV52" s="84">
        <v>44196</v>
      </c>
      <c r="AW52" s="157" t="s">
        <v>831</v>
      </c>
      <c r="AX52" s="67" t="s">
        <v>835</v>
      </c>
      <c r="AY52" s="214" t="s">
        <v>1421</v>
      </c>
      <c r="AZ52" s="214" t="s">
        <v>1422</v>
      </c>
      <c r="BA52" s="214" t="s">
        <v>1399</v>
      </c>
      <c r="BB52" s="214" t="s">
        <v>1423</v>
      </c>
      <c r="BC52" s="215" t="s">
        <v>1420</v>
      </c>
      <c r="BD52" s="215" t="s">
        <v>1399</v>
      </c>
      <c r="BE52" s="215" t="s">
        <v>1399</v>
      </c>
      <c r="BF52" s="216"/>
      <c r="BG52" s="216"/>
      <c r="BH52" s="222"/>
      <c r="BI52" s="222"/>
      <c r="BJ52" s="222"/>
      <c r="BK52" s="222"/>
      <c r="BL52" s="222"/>
      <c r="BM52" s="222"/>
    </row>
    <row r="53" spans="1:65" ht="94.5">
      <c r="A53" s="382"/>
      <c r="B53" s="414"/>
      <c r="C53" s="363"/>
      <c r="D53" s="339"/>
      <c r="E53" s="363"/>
      <c r="F53" s="76" t="s">
        <v>1168</v>
      </c>
      <c r="G53" s="206" t="s">
        <v>1169</v>
      </c>
      <c r="H53" s="78" t="s">
        <v>306</v>
      </c>
      <c r="I53" s="78" t="s">
        <v>314</v>
      </c>
      <c r="J53" s="78"/>
      <c r="K53" s="78"/>
      <c r="L53" s="78"/>
      <c r="M53" s="188" t="s">
        <v>1170</v>
      </c>
      <c r="N53" s="188" t="s">
        <v>1171</v>
      </c>
      <c r="O53" s="158" t="s">
        <v>246</v>
      </c>
      <c r="P53" s="159" t="s">
        <v>15</v>
      </c>
      <c r="Q53" s="162" t="s">
        <v>10</v>
      </c>
      <c r="R53" s="62" t="s">
        <v>1172</v>
      </c>
      <c r="S53" s="160" t="s">
        <v>319</v>
      </c>
      <c r="T53" s="207" t="s">
        <v>495</v>
      </c>
      <c r="U53" s="205" t="s">
        <v>496</v>
      </c>
      <c r="V53" s="205" t="s">
        <v>497</v>
      </c>
      <c r="W53" s="205" t="s">
        <v>498</v>
      </c>
      <c r="X53" s="205" t="s">
        <v>499</v>
      </c>
      <c r="Y53" s="205" t="s">
        <v>500</v>
      </c>
      <c r="Z53" s="205" t="s">
        <v>501</v>
      </c>
      <c r="AA53" s="112">
        <v>100</v>
      </c>
      <c r="AB53" s="113" t="s">
        <v>445</v>
      </c>
      <c r="AC53" s="116" t="s">
        <v>445</v>
      </c>
      <c r="AD53" s="113" t="s">
        <v>445</v>
      </c>
      <c r="AE53" s="113">
        <v>100</v>
      </c>
      <c r="AF53" s="113" t="s">
        <v>323</v>
      </c>
      <c r="AG53" s="113">
        <v>100</v>
      </c>
      <c r="AH53" s="193" t="s">
        <v>445</v>
      </c>
      <c r="AI53" s="99" t="s">
        <v>446</v>
      </c>
      <c r="AJ53" s="100">
        <v>2</v>
      </c>
      <c r="AK53" s="99" t="s">
        <v>446</v>
      </c>
      <c r="AL53" s="103">
        <v>2</v>
      </c>
      <c r="AM53" s="161" t="s">
        <v>368</v>
      </c>
      <c r="AN53" s="159" t="s">
        <v>19</v>
      </c>
      <c r="AO53" s="162" t="s">
        <v>8</v>
      </c>
      <c r="AP53" s="64" t="s">
        <v>249</v>
      </c>
      <c r="AQ53" s="80" t="s">
        <v>1173</v>
      </c>
      <c r="AR53" s="81" t="s">
        <v>1174</v>
      </c>
      <c r="AS53" s="67" t="s">
        <v>343</v>
      </c>
      <c r="AT53" s="67" t="s">
        <v>544</v>
      </c>
      <c r="AU53" s="84">
        <v>44075</v>
      </c>
      <c r="AV53" s="84">
        <v>44377</v>
      </c>
      <c r="AW53" s="163" t="s">
        <v>1175</v>
      </c>
      <c r="AX53" s="151" t="s">
        <v>1176</v>
      </c>
      <c r="AY53" s="214" t="s">
        <v>1424</v>
      </c>
      <c r="AZ53" s="214"/>
      <c r="BA53" s="214"/>
      <c r="BB53" s="214"/>
      <c r="BC53" s="215"/>
      <c r="BD53" s="215"/>
      <c r="BE53" s="215"/>
      <c r="BF53" s="216"/>
      <c r="BG53" s="216"/>
      <c r="BH53" s="228"/>
      <c r="BI53" s="228"/>
      <c r="BJ53" s="228"/>
      <c r="BK53" s="228"/>
      <c r="BL53" s="228"/>
      <c r="BM53" s="228"/>
    </row>
    <row r="54" spans="1:65" ht="126">
      <c r="A54" s="382"/>
      <c r="B54" s="414"/>
      <c r="C54" s="363"/>
      <c r="D54" s="339"/>
      <c r="E54" s="363"/>
      <c r="F54" s="76" t="s">
        <v>1177</v>
      </c>
      <c r="G54" s="206" t="s">
        <v>1178</v>
      </c>
      <c r="H54" s="78" t="s">
        <v>306</v>
      </c>
      <c r="I54" s="78" t="s">
        <v>314</v>
      </c>
      <c r="J54" s="78"/>
      <c r="K54" s="78"/>
      <c r="L54" s="78"/>
      <c r="M54" s="188" t="s">
        <v>1179</v>
      </c>
      <c r="N54" s="188" t="s">
        <v>1180</v>
      </c>
      <c r="O54" s="158" t="s">
        <v>18</v>
      </c>
      <c r="P54" s="159" t="s">
        <v>15</v>
      </c>
      <c r="Q54" s="162" t="s">
        <v>10</v>
      </c>
      <c r="R54" s="62" t="s">
        <v>1172</v>
      </c>
      <c r="S54" s="160" t="s">
        <v>319</v>
      </c>
      <c r="T54" s="207" t="s">
        <v>495</v>
      </c>
      <c r="U54" s="205" t="s">
        <v>496</v>
      </c>
      <c r="V54" s="205" t="s">
        <v>497</v>
      </c>
      <c r="W54" s="205" t="s">
        <v>498</v>
      </c>
      <c r="X54" s="205" t="s">
        <v>499</v>
      </c>
      <c r="Y54" s="205" t="s">
        <v>500</v>
      </c>
      <c r="Z54" s="205" t="s">
        <v>501</v>
      </c>
      <c r="AA54" s="112">
        <v>100</v>
      </c>
      <c r="AB54" s="113" t="s">
        <v>445</v>
      </c>
      <c r="AC54" s="116" t="s">
        <v>445</v>
      </c>
      <c r="AD54" s="113" t="s">
        <v>445</v>
      </c>
      <c r="AE54" s="113">
        <v>100</v>
      </c>
      <c r="AF54" s="113" t="s">
        <v>323</v>
      </c>
      <c r="AG54" s="113">
        <v>100</v>
      </c>
      <c r="AH54" s="193" t="s">
        <v>445</v>
      </c>
      <c r="AI54" s="99" t="s">
        <v>446</v>
      </c>
      <c r="AJ54" s="100">
        <v>2</v>
      </c>
      <c r="AK54" s="99" t="s">
        <v>446</v>
      </c>
      <c r="AL54" s="103">
        <v>2</v>
      </c>
      <c r="AM54" s="161" t="s">
        <v>368</v>
      </c>
      <c r="AN54" s="159" t="s">
        <v>19</v>
      </c>
      <c r="AO54" s="162" t="s">
        <v>8</v>
      </c>
      <c r="AP54" s="64" t="s">
        <v>249</v>
      </c>
      <c r="AQ54" s="80" t="s">
        <v>1181</v>
      </c>
      <c r="AR54" s="81" t="s">
        <v>1182</v>
      </c>
      <c r="AS54" s="67" t="s">
        <v>343</v>
      </c>
      <c r="AT54" s="67" t="s">
        <v>544</v>
      </c>
      <c r="AU54" s="84">
        <v>44075</v>
      </c>
      <c r="AV54" s="84">
        <v>44377</v>
      </c>
      <c r="AW54" s="163" t="s">
        <v>1175</v>
      </c>
      <c r="AX54" s="151" t="s">
        <v>1183</v>
      </c>
      <c r="AY54" s="214" t="s">
        <v>1424</v>
      </c>
      <c r="AZ54" s="214"/>
      <c r="BA54" s="214"/>
      <c r="BB54" s="214"/>
      <c r="BC54" s="215"/>
      <c r="BD54" s="215"/>
      <c r="BE54" s="215"/>
      <c r="BF54" s="216"/>
      <c r="BG54" s="216"/>
      <c r="BH54" s="228"/>
      <c r="BI54" s="228"/>
      <c r="BJ54" s="228"/>
      <c r="BK54" s="228"/>
      <c r="BL54" s="228"/>
      <c r="BM54" s="228"/>
    </row>
    <row r="55" spans="1:65" s="61" customFormat="1" ht="141.75">
      <c r="A55" s="382"/>
      <c r="B55" s="414"/>
      <c r="C55" s="363"/>
      <c r="D55" s="339"/>
      <c r="E55" s="363"/>
      <c r="F55" s="76" t="s">
        <v>384</v>
      </c>
      <c r="G55" s="69" t="s">
        <v>385</v>
      </c>
      <c r="H55" s="69" t="s">
        <v>307</v>
      </c>
      <c r="I55" s="69" t="s">
        <v>316</v>
      </c>
      <c r="J55" s="69"/>
      <c r="K55" s="69"/>
      <c r="L55" s="69"/>
      <c r="M55" s="188" t="s">
        <v>836</v>
      </c>
      <c r="N55" s="188" t="s">
        <v>837</v>
      </c>
      <c r="O55" s="63" t="s">
        <v>246</v>
      </c>
      <c r="P55" s="65" t="s">
        <v>17</v>
      </c>
      <c r="Q55" s="73" t="s">
        <v>9</v>
      </c>
      <c r="R55" s="62" t="s">
        <v>1061</v>
      </c>
      <c r="S55" s="101" t="s">
        <v>370</v>
      </c>
      <c r="T55" s="114" t="s">
        <v>495</v>
      </c>
      <c r="U55" s="115" t="s">
        <v>496</v>
      </c>
      <c r="V55" s="115" t="s">
        <v>497</v>
      </c>
      <c r="W55" s="115" t="s">
        <v>498</v>
      </c>
      <c r="X55" s="115" t="s">
        <v>499</v>
      </c>
      <c r="Y55" s="115" t="s">
        <v>500</v>
      </c>
      <c r="Z55" s="115" t="s">
        <v>501</v>
      </c>
      <c r="AA55" s="112">
        <v>100</v>
      </c>
      <c r="AB55" s="113" t="s">
        <v>445</v>
      </c>
      <c r="AC55" s="116" t="s">
        <v>445</v>
      </c>
      <c r="AD55" s="113" t="s">
        <v>445</v>
      </c>
      <c r="AE55" s="113">
        <v>100</v>
      </c>
      <c r="AF55" s="113" t="s">
        <v>323</v>
      </c>
      <c r="AG55" s="113">
        <v>100</v>
      </c>
      <c r="AH55" s="193" t="s">
        <v>445</v>
      </c>
      <c r="AI55" s="99" t="s">
        <v>446</v>
      </c>
      <c r="AJ55" s="100">
        <v>2</v>
      </c>
      <c r="AK55" s="99" t="s">
        <v>446</v>
      </c>
      <c r="AL55" s="103">
        <v>2</v>
      </c>
      <c r="AM55" s="102" t="s">
        <v>368</v>
      </c>
      <c r="AN55" s="65" t="s">
        <v>20</v>
      </c>
      <c r="AO55" s="73" t="s">
        <v>8</v>
      </c>
      <c r="AP55" s="64" t="s">
        <v>202</v>
      </c>
      <c r="AQ55" s="68" t="s">
        <v>976</v>
      </c>
      <c r="AR55" s="66" t="s">
        <v>1124</v>
      </c>
      <c r="AS55" s="67" t="s">
        <v>343</v>
      </c>
      <c r="AT55" s="67" t="s">
        <v>544</v>
      </c>
      <c r="AU55" s="84">
        <v>44075</v>
      </c>
      <c r="AV55" s="84">
        <v>44196</v>
      </c>
      <c r="AW55" s="157" t="s">
        <v>387</v>
      </c>
      <c r="AX55" s="67" t="s">
        <v>911</v>
      </c>
      <c r="AY55" s="214" t="s">
        <v>1425</v>
      </c>
      <c r="AZ55" s="214" t="s">
        <v>1426</v>
      </c>
      <c r="BA55" s="214" t="s">
        <v>1399</v>
      </c>
      <c r="BB55" s="229" t="s">
        <v>1414</v>
      </c>
      <c r="BC55" s="215" t="s">
        <v>87</v>
      </c>
      <c r="BD55" s="215" t="s">
        <v>1399</v>
      </c>
      <c r="BE55" s="215" t="s">
        <v>1399</v>
      </c>
      <c r="BF55" s="216"/>
      <c r="BG55" s="216"/>
      <c r="BH55" s="222"/>
      <c r="BI55" s="222"/>
      <c r="BJ55" s="222"/>
      <c r="BK55" s="222"/>
      <c r="BL55" s="222"/>
      <c r="BM55" s="222"/>
    </row>
    <row r="56" spans="1:65" s="61" customFormat="1" ht="76.5">
      <c r="A56" s="382"/>
      <c r="B56" s="414"/>
      <c r="C56" s="363"/>
      <c r="D56" s="340"/>
      <c r="E56" s="363"/>
      <c r="F56" s="76" t="s">
        <v>840</v>
      </c>
      <c r="G56" s="69" t="s">
        <v>386</v>
      </c>
      <c r="H56" s="69" t="s">
        <v>307</v>
      </c>
      <c r="I56" s="69" t="s">
        <v>316</v>
      </c>
      <c r="J56" s="69"/>
      <c r="K56" s="69"/>
      <c r="L56" s="69"/>
      <c r="M56" s="188" t="s">
        <v>838</v>
      </c>
      <c r="N56" s="188" t="s">
        <v>839</v>
      </c>
      <c r="O56" s="63" t="s">
        <v>368</v>
      </c>
      <c r="P56" s="65" t="s">
        <v>15</v>
      </c>
      <c r="Q56" s="73" t="s">
        <v>10</v>
      </c>
      <c r="R56" s="62" t="s">
        <v>1064</v>
      </c>
      <c r="S56" s="101" t="s">
        <v>370</v>
      </c>
      <c r="T56" s="114" t="s">
        <v>495</v>
      </c>
      <c r="U56" s="115" t="s">
        <v>496</v>
      </c>
      <c r="V56" s="115" t="s">
        <v>497</v>
      </c>
      <c r="W56" s="115" t="s">
        <v>498</v>
      </c>
      <c r="X56" s="115" t="s">
        <v>499</v>
      </c>
      <c r="Y56" s="115" t="s">
        <v>500</v>
      </c>
      <c r="Z56" s="115" t="s">
        <v>501</v>
      </c>
      <c r="AA56" s="112">
        <v>100</v>
      </c>
      <c r="AB56" s="113" t="s">
        <v>445</v>
      </c>
      <c r="AC56" s="116" t="s">
        <v>445</v>
      </c>
      <c r="AD56" s="113" t="s">
        <v>445</v>
      </c>
      <c r="AE56" s="113">
        <v>100</v>
      </c>
      <c r="AF56" s="113" t="s">
        <v>323</v>
      </c>
      <c r="AG56" s="113">
        <v>100</v>
      </c>
      <c r="AH56" s="193" t="s">
        <v>445</v>
      </c>
      <c r="AI56" s="99" t="s">
        <v>446</v>
      </c>
      <c r="AJ56" s="100">
        <v>2</v>
      </c>
      <c r="AK56" s="99" t="s">
        <v>446</v>
      </c>
      <c r="AL56" s="103">
        <v>2</v>
      </c>
      <c r="AM56" s="102" t="s">
        <v>368</v>
      </c>
      <c r="AN56" s="65" t="s">
        <v>19</v>
      </c>
      <c r="AO56" s="73" t="s">
        <v>8</v>
      </c>
      <c r="AP56" s="64" t="s">
        <v>202</v>
      </c>
      <c r="AQ56" s="68" t="s">
        <v>977</v>
      </c>
      <c r="AR56" s="66" t="s">
        <v>1125</v>
      </c>
      <c r="AS56" s="67" t="s">
        <v>343</v>
      </c>
      <c r="AT56" s="67" t="s">
        <v>544</v>
      </c>
      <c r="AU56" s="84">
        <v>44075</v>
      </c>
      <c r="AV56" s="84">
        <v>44196</v>
      </c>
      <c r="AW56" s="157" t="s">
        <v>841</v>
      </c>
      <c r="AX56" s="67" t="s">
        <v>911</v>
      </c>
      <c r="AY56" s="214" t="s">
        <v>1427</v>
      </c>
      <c r="AZ56" s="214" t="s">
        <v>1428</v>
      </c>
      <c r="BA56" s="214" t="s">
        <v>1399</v>
      </c>
      <c r="BB56" s="214" t="s">
        <v>1429</v>
      </c>
      <c r="BC56" s="215" t="s">
        <v>87</v>
      </c>
      <c r="BD56" s="215" t="s">
        <v>1399</v>
      </c>
      <c r="BE56" s="215" t="s">
        <v>1399</v>
      </c>
      <c r="BF56" s="216"/>
      <c r="BG56" s="216"/>
      <c r="BH56" s="222"/>
      <c r="BI56" s="222"/>
      <c r="BJ56" s="222"/>
      <c r="BK56" s="222"/>
      <c r="BL56" s="222"/>
      <c r="BM56" s="222"/>
    </row>
    <row r="57" spans="1:65" s="61" customFormat="1" ht="165.75" customHeight="1">
      <c r="A57" s="383">
        <v>8</v>
      </c>
      <c r="B57" s="403" t="s">
        <v>299</v>
      </c>
      <c r="C57" s="329" t="s">
        <v>333</v>
      </c>
      <c r="D57" s="338" t="s">
        <v>1038</v>
      </c>
      <c r="E57" s="329" t="s">
        <v>344</v>
      </c>
      <c r="F57" s="76" t="s">
        <v>912</v>
      </c>
      <c r="G57" s="69" t="s">
        <v>913</v>
      </c>
      <c r="H57" s="69" t="s">
        <v>306</v>
      </c>
      <c r="I57" s="69" t="s">
        <v>314</v>
      </c>
      <c r="J57" s="69"/>
      <c r="K57" s="69"/>
      <c r="L57" s="69"/>
      <c r="M57" s="188" t="s">
        <v>878</v>
      </c>
      <c r="N57" s="188" t="s">
        <v>879</v>
      </c>
      <c r="O57" s="63" t="s">
        <v>14</v>
      </c>
      <c r="P57" s="65" t="s">
        <v>19</v>
      </c>
      <c r="Q57" s="73" t="s">
        <v>10</v>
      </c>
      <c r="R57" s="62" t="s">
        <v>1065</v>
      </c>
      <c r="S57" s="101" t="s">
        <v>370</v>
      </c>
      <c r="T57" s="114" t="s">
        <v>495</v>
      </c>
      <c r="U57" s="115" t="s">
        <v>496</v>
      </c>
      <c r="V57" s="115" t="s">
        <v>497</v>
      </c>
      <c r="W57" s="115" t="s">
        <v>498</v>
      </c>
      <c r="X57" s="115" t="s">
        <v>499</v>
      </c>
      <c r="Y57" s="115" t="s">
        <v>500</v>
      </c>
      <c r="Z57" s="115" t="s">
        <v>501</v>
      </c>
      <c r="AA57" s="112">
        <v>100</v>
      </c>
      <c r="AB57" s="113" t="s">
        <v>445</v>
      </c>
      <c r="AC57" s="116" t="s">
        <v>445</v>
      </c>
      <c r="AD57" s="113" t="s">
        <v>445</v>
      </c>
      <c r="AE57" s="113">
        <v>100</v>
      </c>
      <c r="AF57" s="113" t="s">
        <v>323</v>
      </c>
      <c r="AG57" s="113">
        <v>100</v>
      </c>
      <c r="AH57" s="193" t="s">
        <v>445</v>
      </c>
      <c r="AI57" s="99" t="s">
        <v>446</v>
      </c>
      <c r="AJ57" s="100">
        <v>2</v>
      </c>
      <c r="AK57" s="99" t="s">
        <v>446</v>
      </c>
      <c r="AL57" s="103">
        <v>2</v>
      </c>
      <c r="AM57" s="102" t="s">
        <v>18</v>
      </c>
      <c r="AN57" s="65" t="s">
        <v>20</v>
      </c>
      <c r="AO57" s="73" t="s">
        <v>8</v>
      </c>
      <c r="AP57" s="64" t="s">
        <v>249</v>
      </c>
      <c r="AQ57" s="68" t="s">
        <v>978</v>
      </c>
      <c r="AR57" s="66" t="s">
        <v>1126</v>
      </c>
      <c r="AS57" s="67" t="s">
        <v>374</v>
      </c>
      <c r="AT57" s="67" t="s">
        <v>544</v>
      </c>
      <c r="AU57" s="84">
        <v>44075</v>
      </c>
      <c r="AV57" s="84">
        <v>44196</v>
      </c>
      <c r="AW57" s="157" t="s">
        <v>373</v>
      </c>
      <c r="AX57" s="67" t="s">
        <v>880</v>
      </c>
      <c r="AY57" s="214" t="s">
        <v>1237</v>
      </c>
      <c r="AZ57" s="214" t="s">
        <v>1238</v>
      </c>
      <c r="BA57" s="214" t="s">
        <v>1239</v>
      </c>
      <c r="BB57" s="214" t="s">
        <v>1240</v>
      </c>
      <c r="BC57" s="214" t="s">
        <v>323</v>
      </c>
      <c r="BD57" s="214"/>
      <c r="BE57" s="214"/>
      <c r="BF57" s="216"/>
      <c r="BG57" s="216"/>
      <c r="BH57" s="222"/>
      <c r="BI57" s="222"/>
      <c r="BJ57" s="222"/>
      <c r="BK57" s="222"/>
      <c r="BL57" s="222"/>
      <c r="BM57" s="222"/>
    </row>
    <row r="58" spans="1:65" s="61" customFormat="1" ht="114.75">
      <c r="A58" s="383"/>
      <c r="B58" s="403"/>
      <c r="C58" s="330"/>
      <c r="D58" s="339"/>
      <c r="E58" s="330"/>
      <c r="F58" s="76" t="s">
        <v>357</v>
      </c>
      <c r="G58" s="69" t="s">
        <v>914</v>
      </c>
      <c r="H58" s="69" t="s">
        <v>306</v>
      </c>
      <c r="I58" s="69" t="s">
        <v>312</v>
      </c>
      <c r="J58" s="69"/>
      <c r="K58" s="69"/>
      <c r="L58" s="69"/>
      <c r="M58" s="188" t="s">
        <v>846</v>
      </c>
      <c r="N58" s="188" t="s">
        <v>847</v>
      </c>
      <c r="O58" s="63" t="s">
        <v>368</v>
      </c>
      <c r="P58" s="65" t="s">
        <v>15</v>
      </c>
      <c r="Q58" s="73" t="s">
        <v>10</v>
      </c>
      <c r="R58" s="62" t="s">
        <v>1066</v>
      </c>
      <c r="S58" s="101" t="s">
        <v>370</v>
      </c>
      <c r="T58" s="114" t="s">
        <v>495</v>
      </c>
      <c r="U58" s="115" t="s">
        <v>496</v>
      </c>
      <c r="V58" s="115" t="s">
        <v>497</v>
      </c>
      <c r="W58" s="115" t="s">
        <v>498</v>
      </c>
      <c r="X58" s="115" t="s">
        <v>499</v>
      </c>
      <c r="Y58" s="115" t="s">
        <v>500</v>
      </c>
      <c r="Z58" s="115" t="s">
        <v>501</v>
      </c>
      <c r="AA58" s="112">
        <v>100</v>
      </c>
      <c r="AB58" s="113" t="s">
        <v>445</v>
      </c>
      <c r="AC58" s="116" t="s">
        <v>445</v>
      </c>
      <c r="AD58" s="113" t="s">
        <v>445</v>
      </c>
      <c r="AE58" s="113">
        <v>100</v>
      </c>
      <c r="AF58" s="113" t="s">
        <v>323</v>
      </c>
      <c r="AG58" s="113">
        <v>100</v>
      </c>
      <c r="AH58" s="193" t="s">
        <v>445</v>
      </c>
      <c r="AI58" s="99" t="s">
        <v>446</v>
      </c>
      <c r="AJ58" s="100">
        <v>2</v>
      </c>
      <c r="AK58" s="99" t="s">
        <v>446</v>
      </c>
      <c r="AL58" s="103">
        <v>2</v>
      </c>
      <c r="AM58" s="102" t="s">
        <v>368</v>
      </c>
      <c r="AN58" s="65" t="s">
        <v>19</v>
      </c>
      <c r="AO58" s="73" t="s">
        <v>8</v>
      </c>
      <c r="AP58" s="64" t="s">
        <v>249</v>
      </c>
      <c r="AQ58" s="68" t="s">
        <v>979</v>
      </c>
      <c r="AR58" s="66" t="s">
        <v>1127</v>
      </c>
      <c r="AS58" s="67" t="s">
        <v>374</v>
      </c>
      <c r="AT58" s="67" t="s">
        <v>544</v>
      </c>
      <c r="AU58" s="84">
        <v>44075</v>
      </c>
      <c r="AV58" s="84">
        <v>44196</v>
      </c>
      <c r="AW58" s="157" t="s">
        <v>915</v>
      </c>
      <c r="AX58" s="67" t="s">
        <v>848</v>
      </c>
      <c r="AY58" s="214" t="s">
        <v>1241</v>
      </c>
      <c r="AZ58" s="214" t="s">
        <v>1242</v>
      </c>
      <c r="BA58" s="214" t="s">
        <v>1243</v>
      </c>
      <c r="BB58" s="214" t="s">
        <v>1244</v>
      </c>
      <c r="BC58" s="214" t="s">
        <v>87</v>
      </c>
      <c r="BD58" s="214"/>
      <c r="BE58" s="214"/>
      <c r="BF58" s="216"/>
      <c r="BG58" s="216"/>
      <c r="BH58" s="222"/>
      <c r="BI58" s="222"/>
      <c r="BJ58" s="222"/>
      <c r="BK58" s="222"/>
      <c r="BL58" s="222"/>
      <c r="BM58" s="222"/>
    </row>
    <row r="59" spans="1:65" s="61" customFormat="1" ht="114.75">
      <c r="A59" s="383"/>
      <c r="B59" s="403"/>
      <c r="C59" s="330"/>
      <c r="D59" s="339"/>
      <c r="E59" s="330"/>
      <c r="F59" s="76" t="s">
        <v>358</v>
      </c>
      <c r="G59" s="69" t="s">
        <v>849</v>
      </c>
      <c r="H59" s="69" t="s">
        <v>306</v>
      </c>
      <c r="I59" s="69" t="s">
        <v>312</v>
      </c>
      <c r="J59" s="69"/>
      <c r="K59" s="69"/>
      <c r="L59" s="69"/>
      <c r="M59" s="188" t="s">
        <v>846</v>
      </c>
      <c r="N59" s="188" t="s">
        <v>850</v>
      </c>
      <c r="O59" s="63" t="s">
        <v>368</v>
      </c>
      <c r="P59" s="65" t="s">
        <v>17</v>
      </c>
      <c r="Q59" s="73" t="s">
        <v>9</v>
      </c>
      <c r="R59" s="62" t="s">
        <v>1067</v>
      </c>
      <c r="S59" s="101" t="s">
        <v>370</v>
      </c>
      <c r="T59" s="114" t="s">
        <v>495</v>
      </c>
      <c r="U59" s="115" t="s">
        <v>496</v>
      </c>
      <c r="V59" s="115" t="s">
        <v>497</v>
      </c>
      <c r="W59" s="115" t="s">
        <v>498</v>
      </c>
      <c r="X59" s="115" t="s">
        <v>499</v>
      </c>
      <c r="Y59" s="115" t="s">
        <v>500</v>
      </c>
      <c r="Z59" s="115" t="s">
        <v>501</v>
      </c>
      <c r="AA59" s="112">
        <v>100</v>
      </c>
      <c r="AB59" s="113" t="s">
        <v>445</v>
      </c>
      <c r="AC59" s="116" t="s">
        <v>445</v>
      </c>
      <c r="AD59" s="113" t="s">
        <v>445</v>
      </c>
      <c r="AE59" s="113">
        <v>100</v>
      </c>
      <c r="AF59" s="113" t="s">
        <v>323</v>
      </c>
      <c r="AG59" s="113">
        <v>100</v>
      </c>
      <c r="AH59" s="193" t="s">
        <v>445</v>
      </c>
      <c r="AI59" s="99" t="s">
        <v>446</v>
      </c>
      <c r="AJ59" s="100">
        <v>2</v>
      </c>
      <c r="AK59" s="99" t="s">
        <v>446</v>
      </c>
      <c r="AL59" s="103">
        <v>2</v>
      </c>
      <c r="AM59" s="102" t="s">
        <v>368</v>
      </c>
      <c r="AN59" s="65" t="s">
        <v>20</v>
      </c>
      <c r="AO59" s="73" t="s">
        <v>8</v>
      </c>
      <c r="AP59" s="64" t="s">
        <v>249</v>
      </c>
      <c r="AQ59" s="68" t="s">
        <v>980</v>
      </c>
      <c r="AR59" s="66" t="s">
        <v>1128</v>
      </c>
      <c r="AS59" s="67" t="s">
        <v>374</v>
      </c>
      <c r="AT59" s="67" t="s">
        <v>544</v>
      </c>
      <c r="AU59" s="84">
        <v>44075</v>
      </c>
      <c r="AV59" s="84">
        <v>44196</v>
      </c>
      <c r="AW59" s="157" t="s">
        <v>915</v>
      </c>
      <c r="AX59" s="67" t="s">
        <v>851</v>
      </c>
      <c r="AY59" s="214" t="s">
        <v>1245</v>
      </c>
      <c r="AZ59" s="214" t="s">
        <v>1246</v>
      </c>
      <c r="BA59" s="214" t="s">
        <v>1247</v>
      </c>
      <c r="BB59" s="214" t="s">
        <v>1248</v>
      </c>
      <c r="BC59" s="214" t="s">
        <v>1249</v>
      </c>
      <c r="BD59" s="214" t="s">
        <v>1250</v>
      </c>
      <c r="BE59" s="214" t="s">
        <v>1251</v>
      </c>
      <c r="BF59" s="216"/>
      <c r="BG59" s="216"/>
      <c r="BH59" s="222"/>
      <c r="BI59" s="222"/>
      <c r="BJ59" s="222"/>
      <c r="BK59" s="222"/>
      <c r="BL59" s="222"/>
      <c r="BM59" s="222"/>
    </row>
    <row r="60" spans="1:65" s="61" customFormat="1" ht="160.5" customHeight="1">
      <c r="A60" s="383"/>
      <c r="B60" s="403"/>
      <c r="C60" s="330"/>
      <c r="D60" s="339"/>
      <c r="E60" s="330"/>
      <c r="F60" s="76" t="s">
        <v>359</v>
      </c>
      <c r="G60" s="69" t="s">
        <v>853</v>
      </c>
      <c r="H60" s="69" t="s">
        <v>306</v>
      </c>
      <c r="I60" s="69" t="s">
        <v>311</v>
      </c>
      <c r="J60" s="69"/>
      <c r="K60" s="69"/>
      <c r="L60" s="69"/>
      <c r="M60" s="188" t="s">
        <v>854</v>
      </c>
      <c r="N60" s="188" t="s">
        <v>856</v>
      </c>
      <c r="O60" s="63" t="s">
        <v>16</v>
      </c>
      <c r="P60" s="65" t="s">
        <v>17</v>
      </c>
      <c r="Q60" s="73" t="s">
        <v>10</v>
      </c>
      <c r="R60" s="62" t="s">
        <v>1068</v>
      </c>
      <c r="S60" s="101" t="s">
        <v>370</v>
      </c>
      <c r="T60" s="114" t="s">
        <v>495</v>
      </c>
      <c r="U60" s="115" t="s">
        <v>496</v>
      </c>
      <c r="V60" s="115" t="s">
        <v>497</v>
      </c>
      <c r="W60" s="115" t="s">
        <v>498</v>
      </c>
      <c r="X60" s="115" t="s">
        <v>499</v>
      </c>
      <c r="Y60" s="115" t="s">
        <v>500</v>
      </c>
      <c r="Z60" s="115" t="s">
        <v>501</v>
      </c>
      <c r="AA60" s="112">
        <v>100</v>
      </c>
      <c r="AB60" s="113" t="s">
        <v>445</v>
      </c>
      <c r="AC60" s="116" t="s">
        <v>445</v>
      </c>
      <c r="AD60" s="113" t="s">
        <v>445</v>
      </c>
      <c r="AE60" s="113">
        <v>100</v>
      </c>
      <c r="AF60" s="113" t="s">
        <v>323</v>
      </c>
      <c r="AG60" s="113">
        <v>100</v>
      </c>
      <c r="AH60" s="193" t="s">
        <v>445</v>
      </c>
      <c r="AI60" s="99" t="s">
        <v>446</v>
      </c>
      <c r="AJ60" s="100">
        <v>2</v>
      </c>
      <c r="AK60" s="99" t="s">
        <v>446</v>
      </c>
      <c r="AL60" s="103">
        <v>2</v>
      </c>
      <c r="AM60" s="102" t="s">
        <v>246</v>
      </c>
      <c r="AN60" s="65" t="s">
        <v>20</v>
      </c>
      <c r="AO60" s="73" t="s">
        <v>8</v>
      </c>
      <c r="AP60" s="64" t="s">
        <v>249</v>
      </c>
      <c r="AQ60" s="68" t="s">
        <v>981</v>
      </c>
      <c r="AR60" s="66" t="s">
        <v>1129</v>
      </c>
      <c r="AS60" s="67" t="s">
        <v>374</v>
      </c>
      <c r="AT60" s="67" t="s">
        <v>544</v>
      </c>
      <c r="AU60" s="84">
        <v>44075</v>
      </c>
      <c r="AV60" s="84">
        <v>44196</v>
      </c>
      <c r="AW60" s="157" t="s">
        <v>877</v>
      </c>
      <c r="AX60" s="67" t="s">
        <v>916</v>
      </c>
      <c r="AY60" s="214" t="s">
        <v>1252</v>
      </c>
      <c r="AZ60" s="214" t="s">
        <v>1253</v>
      </c>
      <c r="BA60" s="214" t="s">
        <v>1254</v>
      </c>
      <c r="BB60" s="214" t="s">
        <v>1255</v>
      </c>
      <c r="BC60" s="214" t="s">
        <v>323</v>
      </c>
      <c r="BD60" s="214"/>
      <c r="BE60" s="214"/>
      <c r="BF60" s="216"/>
      <c r="BG60" s="216"/>
      <c r="BH60" s="222"/>
      <c r="BI60" s="222"/>
      <c r="BJ60" s="222"/>
      <c r="BK60" s="222"/>
      <c r="BL60" s="222"/>
      <c r="BM60" s="222"/>
    </row>
    <row r="61" spans="1:65" s="61" customFormat="1" ht="89.25">
      <c r="A61" s="383"/>
      <c r="B61" s="403"/>
      <c r="C61" s="330"/>
      <c r="D61" s="339"/>
      <c r="E61" s="330"/>
      <c r="F61" s="76" t="s">
        <v>852</v>
      </c>
      <c r="G61" s="69" t="s">
        <v>917</v>
      </c>
      <c r="H61" s="69" t="s">
        <v>306</v>
      </c>
      <c r="I61" s="69" t="s">
        <v>311</v>
      </c>
      <c r="J61" s="69"/>
      <c r="K61" s="69"/>
      <c r="L61" s="69"/>
      <c r="M61" s="188" t="s">
        <v>855</v>
      </c>
      <c r="N61" s="188" t="s">
        <v>857</v>
      </c>
      <c r="O61" s="63" t="s">
        <v>18</v>
      </c>
      <c r="P61" s="65" t="s">
        <v>17</v>
      </c>
      <c r="Q61" s="73" t="s">
        <v>9</v>
      </c>
      <c r="R61" s="62" t="s">
        <v>1069</v>
      </c>
      <c r="S61" s="101" t="s">
        <v>370</v>
      </c>
      <c r="T61" s="114" t="s">
        <v>495</v>
      </c>
      <c r="U61" s="115" t="s">
        <v>496</v>
      </c>
      <c r="V61" s="115" t="s">
        <v>497</v>
      </c>
      <c r="W61" s="115" t="s">
        <v>498</v>
      </c>
      <c r="X61" s="115" t="s">
        <v>499</v>
      </c>
      <c r="Y61" s="115" t="s">
        <v>500</v>
      </c>
      <c r="Z61" s="115" t="s">
        <v>501</v>
      </c>
      <c r="AA61" s="112">
        <v>100</v>
      </c>
      <c r="AB61" s="113" t="s">
        <v>445</v>
      </c>
      <c r="AC61" s="116" t="s">
        <v>445</v>
      </c>
      <c r="AD61" s="113" t="s">
        <v>445</v>
      </c>
      <c r="AE61" s="113">
        <v>100</v>
      </c>
      <c r="AF61" s="113" t="s">
        <v>323</v>
      </c>
      <c r="AG61" s="113">
        <v>100</v>
      </c>
      <c r="AH61" s="193" t="s">
        <v>445</v>
      </c>
      <c r="AI61" s="99" t="s">
        <v>446</v>
      </c>
      <c r="AJ61" s="100">
        <v>2</v>
      </c>
      <c r="AK61" s="99" t="s">
        <v>446</v>
      </c>
      <c r="AL61" s="103">
        <v>2</v>
      </c>
      <c r="AM61" s="102" t="s">
        <v>246</v>
      </c>
      <c r="AN61" s="65" t="s">
        <v>20</v>
      </c>
      <c r="AO61" s="73" t="s">
        <v>8</v>
      </c>
      <c r="AP61" s="64" t="s">
        <v>249</v>
      </c>
      <c r="AQ61" s="68" t="s">
        <v>982</v>
      </c>
      <c r="AR61" s="66" t="s">
        <v>1130</v>
      </c>
      <c r="AS61" s="67" t="s">
        <v>374</v>
      </c>
      <c r="AT61" s="67" t="s">
        <v>544</v>
      </c>
      <c r="AU61" s="84">
        <v>44075</v>
      </c>
      <c r="AV61" s="84">
        <v>44196</v>
      </c>
      <c r="AW61" s="157" t="s">
        <v>875</v>
      </c>
      <c r="AX61" s="67" t="s">
        <v>876</v>
      </c>
      <c r="AY61" s="214" t="s">
        <v>1256</v>
      </c>
      <c r="AZ61" s="214" t="s">
        <v>1257</v>
      </c>
      <c r="BA61" s="214"/>
      <c r="BB61" s="214" t="s">
        <v>1258</v>
      </c>
      <c r="BC61" s="214" t="s">
        <v>323</v>
      </c>
      <c r="BD61" s="214"/>
      <c r="BE61" s="214"/>
      <c r="BF61" s="216"/>
      <c r="BG61" s="216"/>
      <c r="BH61" s="222"/>
      <c r="BI61" s="222"/>
      <c r="BJ61" s="222"/>
      <c r="BK61" s="222"/>
      <c r="BL61" s="222"/>
      <c r="BM61" s="222"/>
    </row>
    <row r="62" spans="1:65" s="61" customFormat="1" ht="114.75">
      <c r="A62" s="383"/>
      <c r="B62" s="403"/>
      <c r="C62" s="330"/>
      <c r="D62" s="339"/>
      <c r="E62" s="330"/>
      <c r="F62" s="76" t="s">
        <v>360</v>
      </c>
      <c r="G62" s="69" t="s">
        <v>918</v>
      </c>
      <c r="H62" s="69" t="s">
        <v>306</v>
      </c>
      <c r="I62" s="69" t="s">
        <v>312</v>
      </c>
      <c r="J62" s="69"/>
      <c r="K62" s="69"/>
      <c r="L62" s="69"/>
      <c r="M62" s="188" t="s">
        <v>842</v>
      </c>
      <c r="N62" s="188" t="s">
        <v>843</v>
      </c>
      <c r="O62" s="63" t="s">
        <v>16</v>
      </c>
      <c r="P62" s="65" t="s">
        <v>19</v>
      </c>
      <c r="Q62" s="73" t="s">
        <v>9</v>
      </c>
      <c r="R62" s="62" t="s">
        <v>1070</v>
      </c>
      <c r="S62" s="101" t="s">
        <v>370</v>
      </c>
      <c r="T62" s="114" t="s">
        <v>495</v>
      </c>
      <c r="U62" s="115" t="s">
        <v>496</v>
      </c>
      <c r="V62" s="115" t="s">
        <v>497</v>
      </c>
      <c r="W62" s="115" t="s">
        <v>498</v>
      </c>
      <c r="X62" s="115" t="s">
        <v>499</v>
      </c>
      <c r="Y62" s="115" t="s">
        <v>500</v>
      </c>
      <c r="Z62" s="115" t="s">
        <v>501</v>
      </c>
      <c r="AA62" s="112">
        <v>100</v>
      </c>
      <c r="AB62" s="113" t="s">
        <v>445</v>
      </c>
      <c r="AC62" s="116" t="s">
        <v>445</v>
      </c>
      <c r="AD62" s="113" t="s">
        <v>445</v>
      </c>
      <c r="AE62" s="113">
        <v>100</v>
      </c>
      <c r="AF62" s="113" t="s">
        <v>323</v>
      </c>
      <c r="AG62" s="113">
        <v>100</v>
      </c>
      <c r="AH62" s="193" t="s">
        <v>445</v>
      </c>
      <c r="AI62" s="99" t="s">
        <v>446</v>
      </c>
      <c r="AJ62" s="100">
        <v>2</v>
      </c>
      <c r="AK62" s="99" t="s">
        <v>446</v>
      </c>
      <c r="AL62" s="103">
        <v>2</v>
      </c>
      <c r="AM62" s="102" t="s">
        <v>246</v>
      </c>
      <c r="AN62" s="65" t="s">
        <v>20</v>
      </c>
      <c r="AO62" s="73" t="s">
        <v>8</v>
      </c>
      <c r="AP62" s="64" t="s">
        <v>249</v>
      </c>
      <c r="AQ62" s="68" t="s">
        <v>983</v>
      </c>
      <c r="AR62" s="66" t="s">
        <v>1131</v>
      </c>
      <c r="AS62" s="67" t="s">
        <v>374</v>
      </c>
      <c r="AT62" s="67" t="s">
        <v>544</v>
      </c>
      <c r="AU62" s="84">
        <v>44075</v>
      </c>
      <c r="AV62" s="84">
        <v>44196</v>
      </c>
      <c r="AW62" s="67" t="s">
        <v>844</v>
      </c>
      <c r="AX62" s="67" t="s">
        <v>845</v>
      </c>
      <c r="AY62" s="214" t="s">
        <v>1259</v>
      </c>
      <c r="AZ62" s="214" t="s">
        <v>1260</v>
      </c>
      <c r="BA62" s="214" t="s">
        <v>1261</v>
      </c>
      <c r="BB62" s="214"/>
      <c r="BC62" s="214" t="s">
        <v>323</v>
      </c>
      <c r="BD62" s="214"/>
      <c r="BE62" s="214"/>
      <c r="BF62" s="216"/>
      <c r="BG62" s="216"/>
      <c r="BH62" s="222"/>
      <c r="BI62" s="222"/>
      <c r="BJ62" s="222"/>
      <c r="BK62" s="222"/>
      <c r="BL62" s="222"/>
      <c r="BM62" s="222"/>
    </row>
    <row r="63" spans="1:65" ht="114.75">
      <c r="A63" s="508"/>
      <c r="B63" s="509"/>
      <c r="C63" s="331"/>
      <c r="D63" s="340"/>
      <c r="E63" s="331"/>
      <c r="F63" s="76" t="s">
        <v>1440</v>
      </c>
      <c r="G63" s="78" t="s">
        <v>1441</v>
      </c>
      <c r="H63" s="78" t="s">
        <v>308</v>
      </c>
      <c r="I63" s="78" t="s">
        <v>317</v>
      </c>
      <c r="J63" s="78" t="s">
        <v>243</v>
      </c>
      <c r="K63" s="78" t="s">
        <v>1442</v>
      </c>
      <c r="L63" s="78" t="s">
        <v>654</v>
      </c>
      <c r="M63" s="188" t="s">
        <v>1443</v>
      </c>
      <c r="N63" s="188" t="s">
        <v>766</v>
      </c>
      <c r="O63" s="158" t="s">
        <v>246</v>
      </c>
      <c r="P63" s="159" t="s">
        <v>17</v>
      </c>
      <c r="Q63" s="162" t="s">
        <v>9</v>
      </c>
      <c r="R63" s="79" t="s">
        <v>1444</v>
      </c>
      <c r="S63" s="160" t="s">
        <v>319</v>
      </c>
      <c r="T63" s="114" t="s">
        <v>495</v>
      </c>
      <c r="U63" s="115" t="s">
        <v>496</v>
      </c>
      <c r="V63" s="115" t="s">
        <v>497</v>
      </c>
      <c r="W63" s="115" t="s">
        <v>498</v>
      </c>
      <c r="X63" s="115" t="s">
        <v>499</v>
      </c>
      <c r="Y63" s="115" t="s">
        <v>500</v>
      </c>
      <c r="Z63" s="115" t="s">
        <v>501</v>
      </c>
      <c r="AA63" s="112">
        <v>100</v>
      </c>
      <c r="AB63" s="113" t="s">
        <v>445</v>
      </c>
      <c r="AC63" s="116" t="s">
        <v>445</v>
      </c>
      <c r="AD63" s="113" t="s">
        <v>445</v>
      </c>
      <c r="AE63" s="113">
        <v>100</v>
      </c>
      <c r="AF63" s="113" t="s">
        <v>323</v>
      </c>
      <c r="AG63" s="113">
        <v>100</v>
      </c>
      <c r="AH63" s="193" t="s">
        <v>445</v>
      </c>
      <c r="AI63" s="99" t="s">
        <v>446</v>
      </c>
      <c r="AJ63" s="100">
        <v>2</v>
      </c>
      <c r="AK63" s="99" t="s">
        <v>446</v>
      </c>
      <c r="AL63" s="103">
        <v>2</v>
      </c>
      <c r="AM63" s="161" t="s">
        <v>246</v>
      </c>
      <c r="AN63" s="159" t="s">
        <v>20</v>
      </c>
      <c r="AO63" s="162" t="s">
        <v>8</v>
      </c>
      <c r="AP63" s="64" t="s">
        <v>249</v>
      </c>
      <c r="AQ63" s="80" t="s">
        <v>1445</v>
      </c>
      <c r="AR63" s="81" t="s">
        <v>1446</v>
      </c>
      <c r="AS63" s="67" t="s">
        <v>344</v>
      </c>
      <c r="AT63" s="67" t="s">
        <v>544</v>
      </c>
      <c r="AU63" s="84">
        <v>44075</v>
      </c>
      <c r="AV63" s="84">
        <v>44196</v>
      </c>
      <c r="AW63" s="163" t="s">
        <v>1156</v>
      </c>
      <c r="AX63" s="67" t="s">
        <v>1447</v>
      </c>
      <c r="AY63" s="510" t="s">
        <v>1448</v>
      </c>
      <c r="AZ63" s="510"/>
      <c r="BA63" s="510"/>
      <c r="BB63" s="510"/>
      <c r="BC63" s="511"/>
      <c r="BD63" s="511"/>
      <c r="BE63" s="511"/>
      <c r="BF63" s="216"/>
      <c r="BG63" s="216"/>
      <c r="BH63" s="216"/>
      <c r="BI63" s="216"/>
      <c r="BJ63" s="216"/>
      <c r="BK63" s="216"/>
      <c r="BL63" s="216"/>
      <c r="BM63" s="216"/>
    </row>
    <row r="64" spans="1:65" ht="135.75" customHeight="1">
      <c r="A64" s="386">
        <v>9</v>
      </c>
      <c r="B64" s="406" t="s">
        <v>298</v>
      </c>
      <c r="C64" s="327" t="s">
        <v>335</v>
      </c>
      <c r="D64" s="329" t="s">
        <v>1039</v>
      </c>
      <c r="E64" s="327" t="s">
        <v>344</v>
      </c>
      <c r="F64" s="76" t="s">
        <v>754</v>
      </c>
      <c r="G64" s="78" t="s">
        <v>984</v>
      </c>
      <c r="H64" s="78" t="s">
        <v>306</v>
      </c>
      <c r="I64" s="78" t="s">
        <v>311</v>
      </c>
      <c r="J64" s="78"/>
      <c r="K64" s="78"/>
      <c r="L64" s="78"/>
      <c r="M64" s="78" t="s">
        <v>755</v>
      </c>
      <c r="N64" s="78" t="s">
        <v>756</v>
      </c>
      <c r="O64" s="158" t="s">
        <v>368</v>
      </c>
      <c r="P64" s="159" t="s">
        <v>17</v>
      </c>
      <c r="Q64" s="162" t="s">
        <v>9</v>
      </c>
      <c r="R64" s="78" t="s">
        <v>1071</v>
      </c>
      <c r="S64" s="160" t="s">
        <v>370</v>
      </c>
      <c r="T64" s="114" t="s">
        <v>495</v>
      </c>
      <c r="U64" s="115" t="s">
        <v>496</v>
      </c>
      <c r="V64" s="115" t="s">
        <v>497</v>
      </c>
      <c r="W64" s="115" t="s">
        <v>498</v>
      </c>
      <c r="X64" s="115" t="s">
        <v>499</v>
      </c>
      <c r="Y64" s="115" t="s">
        <v>500</v>
      </c>
      <c r="Z64" s="115" t="s">
        <v>501</v>
      </c>
      <c r="AA64" s="112">
        <v>100</v>
      </c>
      <c r="AB64" s="113" t="s">
        <v>445</v>
      </c>
      <c r="AC64" s="116" t="s">
        <v>445</v>
      </c>
      <c r="AD64" s="113" t="s">
        <v>445</v>
      </c>
      <c r="AE64" s="113">
        <v>100</v>
      </c>
      <c r="AF64" s="113" t="s">
        <v>323</v>
      </c>
      <c r="AG64" s="113">
        <v>100</v>
      </c>
      <c r="AH64" s="193" t="s">
        <v>445</v>
      </c>
      <c r="AI64" s="99" t="s">
        <v>446</v>
      </c>
      <c r="AJ64" s="100">
        <v>2</v>
      </c>
      <c r="AK64" s="99" t="s">
        <v>446</v>
      </c>
      <c r="AL64" s="103">
        <v>2</v>
      </c>
      <c r="AM64" s="161" t="s">
        <v>368</v>
      </c>
      <c r="AN64" s="159" t="s">
        <v>20</v>
      </c>
      <c r="AO64" s="162" t="s">
        <v>8</v>
      </c>
      <c r="AP64" s="64" t="s">
        <v>249</v>
      </c>
      <c r="AQ64" s="81" t="s">
        <v>991</v>
      </c>
      <c r="AR64" s="81" t="s">
        <v>985</v>
      </c>
      <c r="AS64" s="163" t="s">
        <v>374</v>
      </c>
      <c r="AT64" s="67" t="s">
        <v>544</v>
      </c>
      <c r="AU64" s="84">
        <v>44075</v>
      </c>
      <c r="AV64" s="84">
        <v>44196</v>
      </c>
      <c r="AW64" s="163" t="s">
        <v>757</v>
      </c>
      <c r="AX64" s="67" t="s">
        <v>986</v>
      </c>
      <c r="AY64" s="227" t="s">
        <v>1262</v>
      </c>
      <c r="AZ64" s="227" t="s">
        <v>1263</v>
      </c>
      <c r="BA64" s="227" t="s">
        <v>1264</v>
      </c>
      <c r="BB64" s="227" t="s">
        <v>1265</v>
      </c>
      <c r="BC64" s="227" t="s">
        <v>87</v>
      </c>
      <c r="BD64" s="227" t="s">
        <v>87</v>
      </c>
      <c r="BE64" s="227" t="s">
        <v>87</v>
      </c>
      <c r="BF64" s="216"/>
      <c r="BG64" s="216"/>
      <c r="BH64" s="228"/>
      <c r="BI64" s="228"/>
      <c r="BJ64" s="228"/>
      <c r="BK64" s="228"/>
      <c r="BL64" s="228"/>
      <c r="BM64" s="228"/>
    </row>
    <row r="65" spans="1:65" ht="93" customHeight="1">
      <c r="A65" s="387"/>
      <c r="B65" s="407"/>
      <c r="C65" s="328"/>
      <c r="D65" s="330"/>
      <c r="E65" s="328"/>
      <c r="F65" s="76" t="s">
        <v>361</v>
      </c>
      <c r="G65" s="78" t="s">
        <v>919</v>
      </c>
      <c r="H65" s="78" t="s">
        <v>306</v>
      </c>
      <c r="I65" s="78" t="s">
        <v>311</v>
      </c>
      <c r="J65" s="78"/>
      <c r="K65" s="78"/>
      <c r="L65" s="78"/>
      <c r="M65" s="78" t="s">
        <v>758</v>
      </c>
      <c r="N65" s="185" t="s">
        <v>759</v>
      </c>
      <c r="O65" s="158" t="s">
        <v>16</v>
      </c>
      <c r="P65" s="159" t="s">
        <v>17</v>
      </c>
      <c r="Q65" s="162" t="s">
        <v>10</v>
      </c>
      <c r="R65" s="79" t="s">
        <v>1072</v>
      </c>
      <c r="S65" s="160" t="s">
        <v>370</v>
      </c>
      <c r="T65" s="114" t="s">
        <v>495</v>
      </c>
      <c r="U65" s="115" t="s">
        <v>496</v>
      </c>
      <c r="V65" s="115" t="s">
        <v>497</v>
      </c>
      <c r="W65" s="115" t="s">
        <v>498</v>
      </c>
      <c r="X65" s="115" t="s">
        <v>499</v>
      </c>
      <c r="Y65" s="115" t="s">
        <v>500</v>
      </c>
      <c r="Z65" s="115" t="s">
        <v>501</v>
      </c>
      <c r="AA65" s="112">
        <v>100</v>
      </c>
      <c r="AB65" s="113" t="s">
        <v>445</v>
      </c>
      <c r="AC65" s="116" t="s">
        <v>445</v>
      </c>
      <c r="AD65" s="113" t="s">
        <v>445</v>
      </c>
      <c r="AE65" s="113">
        <v>100</v>
      </c>
      <c r="AF65" s="113" t="s">
        <v>323</v>
      </c>
      <c r="AG65" s="113">
        <v>100</v>
      </c>
      <c r="AH65" s="193" t="s">
        <v>445</v>
      </c>
      <c r="AI65" s="99" t="s">
        <v>446</v>
      </c>
      <c r="AJ65" s="100">
        <v>2</v>
      </c>
      <c r="AK65" s="99" t="s">
        <v>446</v>
      </c>
      <c r="AL65" s="103">
        <v>2</v>
      </c>
      <c r="AM65" s="161" t="s">
        <v>246</v>
      </c>
      <c r="AN65" s="159" t="s">
        <v>20</v>
      </c>
      <c r="AO65" s="162" t="s">
        <v>8</v>
      </c>
      <c r="AP65" s="64" t="s">
        <v>249</v>
      </c>
      <c r="AQ65" s="80" t="s">
        <v>992</v>
      </c>
      <c r="AR65" s="81" t="s">
        <v>1132</v>
      </c>
      <c r="AS65" s="67" t="s">
        <v>374</v>
      </c>
      <c r="AT65" s="67" t="s">
        <v>544</v>
      </c>
      <c r="AU65" s="84">
        <v>44075</v>
      </c>
      <c r="AV65" s="84">
        <v>44196</v>
      </c>
      <c r="AW65" s="67" t="s">
        <v>762</v>
      </c>
      <c r="AX65" s="67" t="s">
        <v>747</v>
      </c>
      <c r="AY65" s="227" t="s">
        <v>1266</v>
      </c>
      <c r="AZ65" s="227" t="s">
        <v>1267</v>
      </c>
      <c r="BA65" s="227" t="s">
        <v>1268</v>
      </c>
      <c r="BB65" s="227" t="s">
        <v>1269</v>
      </c>
      <c r="BC65" s="227" t="s">
        <v>87</v>
      </c>
      <c r="BD65" s="227" t="s">
        <v>87</v>
      </c>
      <c r="BE65" s="227" t="s">
        <v>87</v>
      </c>
      <c r="BF65" s="216"/>
      <c r="BG65" s="216"/>
      <c r="BH65" s="228"/>
      <c r="BI65" s="228"/>
      <c r="BJ65" s="228"/>
      <c r="BK65" s="228"/>
      <c r="BL65" s="228"/>
      <c r="BM65" s="228"/>
    </row>
    <row r="66" spans="1:65" ht="197.25" customHeight="1">
      <c r="A66" s="387"/>
      <c r="B66" s="407"/>
      <c r="C66" s="328"/>
      <c r="D66" s="330"/>
      <c r="E66" s="328"/>
      <c r="F66" s="76" t="s">
        <v>393</v>
      </c>
      <c r="G66" s="78" t="s">
        <v>394</v>
      </c>
      <c r="H66" s="78" t="s">
        <v>307</v>
      </c>
      <c r="I66" s="78" t="s">
        <v>316</v>
      </c>
      <c r="J66" s="78"/>
      <c r="K66" s="78"/>
      <c r="L66" s="78"/>
      <c r="M66" s="78" t="s">
        <v>760</v>
      </c>
      <c r="N66" s="185" t="s">
        <v>761</v>
      </c>
      <c r="O66" s="158" t="s">
        <v>368</v>
      </c>
      <c r="P66" s="159" t="s">
        <v>15</v>
      </c>
      <c r="Q66" s="162" t="s">
        <v>10</v>
      </c>
      <c r="R66" s="79" t="s">
        <v>1073</v>
      </c>
      <c r="S66" s="160" t="s">
        <v>370</v>
      </c>
      <c r="T66" s="114" t="s">
        <v>495</v>
      </c>
      <c r="U66" s="115" t="s">
        <v>496</v>
      </c>
      <c r="V66" s="115" t="s">
        <v>497</v>
      </c>
      <c r="W66" s="115" t="s">
        <v>498</v>
      </c>
      <c r="X66" s="115" t="s">
        <v>499</v>
      </c>
      <c r="Y66" s="115" t="s">
        <v>500</v>
      </c>
      <c r="Z66" s="115" t="s">
        <v>501</v>
      </c>
      <c r="AA66" s="112">
        <v>100</v>
      </c>
      <c r="AB66" s="113" t="s">
        <v>445</v>
      </c>
      <c r="AC66" s="116" t="s">
        <v>445</v>
      </c>
      <c r="AD66" s="113" t="s">
        <v>445</v>
      </c>
      <c r="AE66" s="113">
        <v>100</v>
      </c>
      <c r="AF66" s="113" t="s">
        <v>323</v>
      </c>
      <c r="AG66" s="113">
        <v>100</v>
      </c>
      <c r="AH66" s="193" t="s">
        <v>445</v>
      </c>
      <c r="AI66" s="99" t="s">
        <v>446</v>
      </c>
      <c r="AJ66" s="100">
        <v>2</v>
      </c>
      <c r="AK66" s="99" t="s">
        <v>446</v>
      </c>
      <c r="AL66" s="103">
        <v>2</v>
      </c>
      <c r="AM66" s="161" t="s">
        <v>368</v>
      </c>
      <c r="AN66" s="159" t="s">
        <v>19</v>
      </c>
      <c r="AO66" s="162" t="s">
        <v>8</v>
      </c>
      <c r="AP66" s="64" t="s">
        <v>202</v>
      </c>
      <c r="AQ66" s="80" t="s">
        <v>993</v>
      </c>
      <c r="AR66" s="81" t="s">
        <v>1133</v>
      </c>
      <c r="AS66" s="67" t="s">
        <v>344</v>
      </c>
      <c r="AT66" s="67" t="s">
        <v>544</v>
      </c>
      <c r="AU66" s="84">
        <v>44075</v>
      </c>
      <c r="AV66" s="84">
        <v>44196</v>
      </c>
      <c r="AW66" s="67" t="s">
        <v>987</v>
      </c>
      <c r="AX66" s="67" t="s">
        <v>750</v>
      </c>
      <c r="AY66" s="227" t="s">
        <v>1270</v>
      </c>
      <c r="AZ66" s="227" t="s">
        <v>1263</v>
      </c>
      <c r="BA66" s="227"/>
      <c r="BB66" s="227" t="s">
        <v>1271</v>
      </c>
      <c r="BC66" s="227" t="s">
        <v>87</v>
      </c>
      <c r="BD66" s="227" t="s">
        <v>87</v>
      </c>
      <c r="BE66" s="227" t="s">
        <v>87</v>
      </c>
      <c r="BF66" s="216"/>
      <c r="BG66" s="216"/>
      <c r="BH66" s="228"/>
      <c r="BI66" s="228"/>
      <c r="BJ66" s="228"/>
      <c r="BK66" s="228"/>
      <c r="BL66" s="228"/>
      <c r="BM66" s="228"/>
    </row>
    <row r="67" spans="1:65" ht="158.25" customHeight="1" thickBot="1">
      <c r="A67" s="388"/>
      <c r="B67" s="408"/>
      <c r="C67" s="325"/>
      <c r="D67" s="331"/>
      <c r="E67" s="325"/>
      <c r="F67" s="76" t="s">
        <v>763</v>
      </c>
      <c r="G67" s="78" t="s">
        <v>764</v>
      </c>
      <c r="H67" s="78" t="s">
        <v>308</v>
      </c>
      <c r="I67" s="78" t="s">
        <v>317</v>
      </c>
      <c r="J67" s="78" t="s">
        <v>243</v>
      </c>
      <c r="K67" s="78" t="s">
        <v>765</v>
      </c>
      <c r="L67" s="78" t="s">
        <v>654</v>
      </c>
      <c r="M67" s="78" t="s">
        <v>988</v>
      </c>
      <c r="N67" s="188" t="s">
        <v>766</v>
      </c>
      <c r="O67" s="158" t="s">
        <v>246</v>
      </c>
      <c r="P67" s="159" t="s">
        <v>17</v>
      </c>
      <c r="Q67" s="162" t="s">
        <v>9</v>
      </c>
      <c r="R67" s="79" t="s">
        <v>767</v>
      </c>
      <c r="S67" s="160" t="s">
        <v>319</v>
      </c>
      <c r="T67" s="114" t="s">
        <v>495</v>
      </c>
      <c r="U67" s="115" t="s">
        <v>496</v>
      </c>
      <c r="V67" s="115" t="s">
        <v>497</v>
      </c>
      <c r="W67" s="115" t="s">
        <v>498</v>
      </c>
      <c r="X67" s="115" t="s">
        <v>499</v>
      </c>
      <c r="Y67" s="115" t="s">
        <v>500</v>
      </c>
      <c r="Z67" s="115" t="s">
        <v>501</v>
      </c>
      <c r="AA67" s="112">
        <v>100</v>
      </c>
      <c r="AB67" s="113" t="s">
        <v>445</v>
      </c>
      <c r="AC67" s="116" t="s">
        <v>445</v>
      </c>
      <c r="AD67" s="113" t="s">
        <v>445</v>
      </c>
      <c r="AE67" s="113">
        <v>100</v>
      </c>
      <c r="AF67" s="113" t="s">
        <v>323</v>
      </c>
      <c r="AG67" s="113">
        <v>100</v>
      </c>
      <c r="AH67" s="193" t="s">
        <v>445</v>
      </c>
      <c r="AI67" s="99" t="s">
        <v>446</v>
      </c>
      <c r="AJ67" s="100">
        <v>2</v>
      </c>
      <c r="AK67" s="99" t="s">
        <v>446</v>
      </c>
      <c r="AL67" s="103">
        <v>2</v>
      </c>
      <c r="AM67" s="161" t="s">
        <v>246</v>
      </c>
      <c r="AN67" s="159" t="s">
        <v>20</v>
      </c>
      <c r="AO67" s="162" t="s">
        <v>8</v>
      </c>
      <c r="AP67" s="64" t="s">
        <v>249</v>
      </c>
      <c r="AQ67" s="80" t="s">
        <v>994</v>
      </c>
      <c r="AR67" s="81" t="s">
        <v>1134</v>
      </c>
      <c r="AS67" s="67" t="s">
        <v>1011</v>
      </c>
      <c r="AT67" s="67" t="s">
        <v>544</v>
      </c>
      <c r="AU67" s="84">
        <v>44075</v>
      </c>
      <c r="AV67" s="84">
        <v>44196</v>
      </c>
      <c r="AW67" s="67" t="s">
        <v>989</v>
      </c>
      <c r="AX67" s="67" t="s">
        <v>990</v>
      </c>
      <c r="AY67" s="227" t="s">
        <v>1272</v>
      </c>
      <c r="AZ67" s="227" t="s">
        <v>1263</v>
      </c>
      <c r="BA67" s="227"/>
      <c r="BB67" s="227" t="s">
        <v>1273</v>
      </c>
      <c r="BC67" s="227" t="s">
        <v>87</v>
      </c>
      <c r="BD67" s="227" t="s">
        <v>87</v>
      </c>
      <c r="BE67" s="227" t="s">
        <v>87</v>
      </c>
      <c r="BF67" s="216"/>
      <c r="BG67" s="216"/>
      <c r="BH67" s="228"/>
      <c r="BI67" s="228"/>
      <c r="BJ67" s="228"/>
      <c r="BK67" s="228"/>
      <c r="BL67" s="228"/>
      <c r="BM67" s="228"/>
    </row>
    <row r="68" spans="1:65" s="61" customFormat="1" ht="143.1" customHeight="1" thickTop="1">
      <c r="A68" s="374">
        <v>10</v>
      </c>
      <c r="B68" s="409" t="s">
        <v>300</v>
      </c>
      <c r="C68" s="326" t="s">
        <v>336</v>
      </c>
      <c r="D68" s="338" t="s">
        <v>1039</v>
      </c>
      <c r="E68" s="326" t="s">
        <v>344</v>
      </c>
      <c r="F68" s="76" t="s">
        <v>770</v>
      </c>
      <c r="G68" s="69" t="s">
        <v>362</v>
      </c>
      <c r="H68" s="69" t="s">
        <v>306</v>
      </c>
      <c r="I68" s="69" t="s">
        <v>311</v>
      </c>
      <c r="J68" s="69"/>
      <c r="K68" s="69"/>
      <c r="L68" s="69"/>
      <c r="M68" s="185" t="s">
        <v>771</v>
      </c>
      <c r="N68" s="189" t="s">
        <v>772</v>
      </c>
      <c r="O68" s="63" t="s">
        <v>368</v>
      </c>
      <c r="P68" s="65" t="s">
        <v>19</v>
      </c>
      <c r="Q68" s="73" t="s">
        <v>8</v>
      </c>
      <c r="R68" s="62" t="s">
        <v>1074</v>
      </c>
      <c r="S68" s="101" t="s">
        <v>370</v>
      </c>
      <c r="T68" s="114" t="s">
        <v>495</v>
      </c>
      <c r="U68" s="115" t="s">
        <v>496</v>
      </c>
      <c r="V68" s="115" t="s">
        <v>497</v>
      </c>
      <c r="W68" s="115" t="s">
        <v>498</v>
      </c>
      <c r="X68" s="115" t="s">
        <v>499</v>
      </c>
      <c r="Y68" s="115" t="s">
        <v>500</v>
      </c>
      <c r="Z68" s="115" t="s">
        <v>501</v>
      </c>
      <c r="AA68" s="112">
        <v>100</v>
      </c>
      <c r="AB68" s="113" t="s">
        <v>445</v>
      </c>
      <c r="AC68" s="116" t="s">
        <v>445</v>
      </c>
      <c r="AD68" s="113" t="s">
        <v>445</v>
      </c>
      <c r="AE68" s="113">
        <v>100</v>
      </c>
      <c r="AF68" s="113" t="s">
        <v>323</v>
      </c>
      <c r="AG68" s="113">
        <v>100</v>
      </c>
      <c r="AH68" s="193" t="s">
        <v>445</v>
      </c>
      <c r="AI68" s="99" t="s">
        <v>446</v>
      </c>
      <c r="AJ68" s="100">
        <v>2</v>
      </c>
      <c r="AK68" s="99" t="s">
        <v>446</v>
      </c>
      <c r="AL68" s="103">
        <v>2</v>
      </c>
      <c r="AM68" s="102" t="s">
        <v>246</v>
      </c>
      <c r="AN68" s="65" t="s">
        <v>20</v>
      </c>
      <c r="AO68" s="73" t="s">
        <v>8</v>
      </c>
      <c r="AP68" s="64" t="s">
        <v>249</v>
      </c>
      <c r="AQ68" s="68" t="s">
        <v>1086</v>
      </c>
      <c r="AR68" s="66" t="s">
        <v>1135</v>
      </c>
      <c r="AS68" s="67" t="s">
        <v>374</v>
      </c>
      <c r="AT68" s="151" t="s">
        <v>544</v>
      </c>
      <c r="AU68" s="152">
        <v>44075</v>
      </c>
      <c r="AV68" s="152">
        <v>44196</v>
      </c>
      <c r="AW68" s="157" t="s">
        <v>773</v>
      </c>
      <c r="AX68" s="67" t="s">
        <v>774</v>
      </c>
      <c r="AY68" s="227" t="s">
        <v>1274</v>
      </c>
      <c r="AZ68" s="227" t="s">
        <v>1275</v>
      </c>
      <c r="BA68" s="227" t="s">
        <v>1276</v>
      </c>
      <c r="BB68" s="227" t="s">
        <v>1277</v>
      </c>
      <c r="BC68" s="227" t="s">
        <v>323</v>
      </c>
      <c r="BD68" s="227"/>
      <c r="BE68" s="227"/>
      <c r="BF68" s="216"/>
      <c r="BG68" s="216"/>
      <c r="BH68" s="222"/>
      <c r="BI68" s="222"/>
      <c r="BJ68" s="222"/>
      <c r="BK68" s="222"/>
      <c r="BL68" s="222"/>
      <c r="BM68" s="222"/>
    </row>
    <row r="69" spans="1:65" s="61" customFormat="1" ht="132.94999999999999" customHeight="1">
      <c r="A69" s="375"/>
      <c r="B69" s="410"/>
      <c r="C69" s="326"/>
      <c r="D69" s="339"/>
      <c r="E69" s="326"/>
      <c r="F69" s="76" t="s">
        <v>775</v>
      </c>
      <c r="G69" s="69" t="s">
        <v>776</v>
      </c>
      <c r="H69" s="69" t="s">
        <v>306</v>
      </c>
      <c r="I69" s="69" t="s">
        <v>311</v>
      </c>
      <c r="J69" s="69"/>
      <c r="K69" s="69"/>
      <c r="L69" s="69"/>
      <c r="M69" s="189" t="s">
        <v>777</v>
      </c>
      <c r="N69" s="189" t="s">
        <v>778</v>
      </c>
      <c r="O69" s="63" t="s">
        <v>368</v>
      </c>
      <c r="P69" s="65" t="s">
        <v>20</v>
      </c>
      <c r="Q69" s="73" t="s">
        <v>8</v>
      </c>
      <c r="R69" s="62" t="s">
        <v>1075</v>
      </c>
      <c r="S69" s="101" t="s">
        <v>370</v>
      </c>
      <c r="T69" s="114" t="s">
        <v>495</v>
      </c>
      <c r="U69" s="115" t="s">
        <v>496</v>
      </c>
      <c r="V69" s="115" t="s">
        <v>497</v>
      </c>
      <c r="W69" s="115" t="s">
        <v>498</v>
      </c>
      <c r="X69" s="115" t="s">
        <v>499</v>
      </c>
      <c r="Y69" s="115" t="s">
        <v>500</v>
      </c>
      <c r="Z69" s="115" t="s">
        <v>501</v>
      </c>
      <c r="AA69" s="112">
        <v>100</v>
      </c>
      <c r="AB69" s="113" t="s">
        <v>445</v>
      </c>
      <c r="AC69" s="116" t="s">
        <v>445</v>
      </c>
      <c r="AD69" s="113" t="s">
        <v>445</v>
      </c>
      <c r="AE69" s="113">
        <v>100</v>
      </c>
      <c r="AF69" s="113" t="s">
        <v>323</v>
      </c>
      <c r="AG69" s="113">
        <v>100</v>
      </c>
      <c r="AH69" s="193" t="s">
        <v>445</v>
      </c>
      <c r="AI69" s="99" t="s">
        <v>446</v>
      </c>
      <c r="AJ69" s="100">
        <v>2</v>
      </c>
      <c r="AK69" s="99" t="s">
        <v>446</v>
      </c>
      <c r="AL69" s="103">
        <v>2</v>
      </c>
      <c r="AM69" s="102" t="s">
        <v>246</v>
      </c>
      <c r="AN69" s="65" t="s">
        <v>20</v>
      </c>
      <c r="AO69" s="73" t="s">
        <v>8</v>
      </c>
      <c r="AP69" s="64" t="s">
        <v>249</v>
      </c>
      <c r="AQ69" s="68" t="s">
        <v>1087</v>
      </c>
      <c r="AR69" s="66" t="s">
        <v>1136</v>
      </c>
      <c r="AS69" s="67" t="s">
        <v>374</v>
      </c>
      <c r="AT69" s="151" t="s">
        <v>544</v>
      </c>
      <c r="AU69" s="152">
        <v>44075</v>
      </c>
      <c r="AV69" s="152">
        <v>44196</v>
      </c>
      <c r="AW69" s="157" t="s">
        <v>779</v>
      </c>
      <c r="AX69" s="67" t="s">
        <v>920</v>
      </c>
      <c r="AY69" s="227" t="s">
        <v>1278</v>
      </c>
      <c r="AZ69" s="227" t="s">
        <v>1279</v>
      </c>
      <c r="BA69" s="227" t="s">
        <v>1276</v>
      </c>
      <c r="BB69" s="227" t="s">
        <v>1280</v>
      </c>
      <c r="BC69" s="227" t="s">
        <v>323</v>
      </c>
      <c r="BD69" s="227"/>
      <c r="BE69" s="227"/>
      <c r="BF69" s="216"/>
      <c r="BG69" s="216"/>
      <c r="BH69" s="222"/>
      <c r="BI69" s="222"/>
      <c r="BJ69" s="222"/>
      <c r="BK69" s="222"/>
      <c r="BL69" s="222"/>
      <c r="BM69" s="222"/>
    </row>
    <row r="70" spans="1:65" s="61" customFormat="1" ht="264" customHeight="1">
      <c r="A70" s="375"/>
      <c r="B70" s="410"/>
      <c r="C70" s="326"/>
      <c r="D70" s="339"/>
      <c r="E70" s="326"/>
      <c r="F70" s="76" t="s">
        <v>363</v>
      </c>
      <c r="G70" s="69" t="s">
        <v>780</v>
      </c>
      <c r="H70" s="69" t="s">
        <v>306</v>
      </c>
      <c r="I70" s="69" t="s">
        <v>314</v>
      </c>
      <c r="J70" s="69"/>
      <c r="K70" s="69"/>
      <c r="L70" s="69"/>
      <c r="M70" s="189" t="s">
        <v>781</v>
      </c>
      <c r="N70" s="189" t="s">
        <v>782</v>
      </c>
      <c r="O70" s="63" t="s">
        <v>13</v>
      </c>
      <c r="P70" s="65" t="s">
        <v>17</v>
      </c>
      <c r="Q70" s="73" t="s">
        <v>11</v>
      </c>
      <c r="R70" s="62" t="s">
        <v>1076</v>
      </c>
      <c r="S70" s="101" t="s">
        <v>370</v>
      </c>
      <c r="T70" s="114" t="s">
        <v>495</v>
      </c>
      <c r="U70" s="115" t="s">
        <v>496</v>
      </c>
      <c r="V70" s="115" t="s">
        <v>497</v>
      </c>
      <c r="W70" s="115" t="s">
        <v>498</v>
      </c>
      <c r="X70" s="115" t="s">
        <v>499</v>
      </c>
      <c r="Y70" s="115" t="s">
        <v>500</v>
      </c>
      <c r="Z70" s="115" t="s">
        <v>501</v>
      </c>
      <c r="AA70" s="112">
        <v>100</v>
      </c>
      <c r="AB70" s="113" t="s">
        <v>445</v>
      </c>
      <c r="AC70" s="116" t="s">
        <v>445</v>
      </c>
      <c r="AD70" s="113" t="s">
        <v>445</v>
      </c>
      <c r="AE70" s="113">
        <v>100</v>
      </c>
      <c r="AF70" s="113" t="s">
        <v>323</v>
      </c>
      <c r="AG70" s="113">
        <v>100</v>
      </c>
      <c r="AH70" s="193" t="s">
        <v>445</v>
      </c>
      <c r="AI70" s="99" t="s">
        <v>446</v>
      </c>
      <c r="AJ70" s="100">
        <v>2</v>
      </c>
      <c r="AK70" s="99" t="s">
        <v>446</v>
      </c>
      <c r="AL70" s="103">
        <v>2</v>
      </c>
      <c r="AM70" s="102" t="s">
        <v>16</v>
      </c>
      <c r="AN70" s="65" t="s">
        <v>20</v>
      </c>
      <c r="AO70" s="73" t="s">
        <v>8</v>
      </c>
      <c r="AP70" s="64" t="s">
        <v>249</v>
      </c>
      <c r="AQ70" s="68" t="s">
        <v>1088</v>
      </c>
      <c r="AR70" s="66" t="s">
        <v>1137</v>
      </c>
      <c r="AS70" s="67" t="s">
        <v>374</v>
      </c>
      <c r="AT70" s="151" t="s">
        <v>544</v>
      </c>
      <c r="AU70" s="152">
        <v>44075</v>
      </c>
      <c r="AV70" s="152">
        <v>44196</v>
      </c>
      <c r="AW70" s="157" t="s">
        <v>921</v>
      </c>
      <c r="AX70" s="67" t="s">
        <v>783</v>
      </c>
      <c r="AY70" s="227" t="s">
        <v>1281</v>
      </c>
      <c r="AZ70" s="227" t="s">
        <v>1282</v>
      </c>
      <c r="BA70" s="227" t="s">
        <v>1276</v>
      </c>
      <c r="BB70" s="227" t="s">
        <v>1283</v>
      </c>
      <c r="BC70" s="227" t="s">
        <v>323</v>
      </c>
      <c r="BD70" s="227" t="s">
        <v>1284</v>
      </c>
      <c r="BE70" s="227" t="s">
        <v>1284</v>
      </c>
      <c r="BF70" s="216"/>
      <c r="BG70" s="216"/>
      <c r="BH70" s="222"/>
      <c r="BI70" s="222"/>
      <c r="BJ70" s="222"/>
      <c r="BK70" s="222"/>
      <c r="BL70" s="222"/>
      <c r="BM70" s="222"/>
    </row>
    <row r="71" spans="1:65" s="61" customFormat="1" ht="96.95" customHeight="1">
      <c r="A71" s="375"/>
      <c r="B71" s="410"/>
      <c r="C71" s="326"/>
      <c r="D71" s="339"/>
      <c r="E71" s="326"/>
      <c r="F71" s="76" t="s">
        <v>787</v>
      </c>
      <c r="G71" s="69" t="s">
        <v>389</v>
      </c>
      <c r="H71" s="69" t="s">
        <v>307</v>
      </c>
      <c r="I71" s="69" t="s">
        <v>316</v>
      </c>
      <c r="J71" s="69"/>
      <c r="K71" s="69"/>
      <c r="L71" s="69"/>
      <c r="M71" s="189" t="s">
        <v>785</v>
      </c>
      <c r="N71" s="189" t="s">
        <v>786</v>
      </c>
      <c r="O71" s="63" t="s">
        <v>368</v>
      </c>
      <c r="P71" s="65" t="s">
        <v>15</v>
      </c>
      <c r="Q71" s="73" t="s">
        <v>10</v>
      </c>
      <c r="R71" s="62" t="s">
        <v>1077</v>
      </c>
      <c r="S71" s="101" t="s">
        <v>370</v>
      </c>
      <c r="T71" s="114" t="s">
        <v>495</v>
      </c>
      <c r="U71" s="115" t="s">
        <v>496</v>
      </c>
      <c r="V71" s="115" t="s">
        <v>497</v>
      </c>
      <c r="W71" s="115" t="s">
        <v>498</v>
      </c>
      <c r="X71" s="115" t="s">
        <v>499</v>
      </c>
      <c r="Y71" s="115" t="s">
        <v>500</v>
      </c>
      <c r="Z71" s="115" t="s">
        <v>501</v>
      </c>
      <c r="AA71" s="112">
        <v>100</v>
      </c>
      <c r="AB71" s="113" t="s">
        <v>445</v>
      </c>
      <c r="AC71" s="116" t="s">
        <v>445</v>
      </c>
      <c r="AD71" s="113" t="s">
        <v>445</v>
      </c>
      <c r="AE71" s="113">
        <v>100</v>
      </c>
      <c r="AF71" s="113" t="s">
        <v>323</v>
      </c>
      <c r="AG71" s="113">
        <v>100</v>
      </c>
      <c r="AH71" s="193" t="s">
        <v>445</v>
      </c>
      <c r="AI71" s="99" t="s">
        <v>446</v>
      </c>
      <c r="AJ71" s="100">
        <v>2</v>
      </c>
      <c r="AK71" s="99" t="s">
        <v>446</v>
      </c>
      <c r="AL71" s="103">
        <v>2</v>
      </c>
      <c r="AM71" s="102" t="s">
        <v>368</v>
      </c>
      <c r="AN71" s="65" t="s">
        <v>19</v>
      </c>
      <c r="AO71" s="73" t="s">
        <v>8</v>
      </c>
      <c r="AP71" s="156" t="s">
        <v>249</v>
      </c>
      <c r="AQ71" s="68" t="s">
        <v>1089</v>
      </c>
      <c r="AR71" s="66" t="s">
        <v>1138</v>
      </c>
      <c r="AS71" s="67" t="s">
        <v>344</v>
      </c>
      <c r="AT71" s="151" t="s">
        <v>544</v>
      </c>
      <c r="AU71" s="152">
        <v>44075</v>
      </c>
      <c r="AV71" s="152">
        <v>44196</v>
      </c>
      <c r="AW71" s="157" t="s">
        <v>788</v>
      </c>
      <c r="AX71" s="67" t="s">
        <v>789</v>
      </c>
      <c r="AY71" s="227" t="s">
        <v>1285</v>
      </c>
      <c r="AZ71" s="227" t="s">
        <v>1286</v>
      </c>
      <c r="BA71" s="227" t="s">
        <v>1276</v>
      </c>
      <c r="BB71" s="227" t="s">
        <v>1287</v>
      </c>
      <c r="BC71" s="227" t="s">
        <v>323</v>
      </c>
      <c r="BD71" s="227"/>
      <c r="BE71" s="227"/>
      <c r="BF71" s="216"/>
      <c r="BG71" s="216"/>
      <c r="BH71" s="222"/>
      <c r="BI71" s="222"/>
      <c r="BJ71" s="222"/>
      <c r="BK71" s="222"/>
      <c r="BL71" s="222"/>
      <c r="BM71" s="222"/>
    </row>
    <row r="72" spans="1:65" s="61" customFormat="1" ht="82.5" customHeight="1">
      <c r="A72" s="375"/>
      <c r="B72" s="410"/>
      <c r="C72" s="326"/>
      <c r="D72" s="339"/>
      <c r="E72" s="326"/>
      <c r="F72" s="76" t="s">
        <v>390</v>
      </c>
      <c r="G72" s="69" t="s">
        <v>391</v>
      </c>
      <c r="H72" s="69" t="s">
        <v>307</v>
      </c>
      <c r="I72" s="69" t="s">
        <v>316</v>
      </c>
      <c r="J72" s="69"/>
      <c r="K72" s="69"/>
      <c r="L72" s="69"/>
      <c r="M72" s="189" t="s">
        <v>784</v>
      </c>
      <c r="N72" s="189" t="s">
        <v>790</v>
      </c>
      <c r="O72" s="63" t="s">
        <v>368</v>
      </c>
      <c r="P72" s="65" t="s">
        <v>15</v>
      </c>
      <c r="Q72" s="73" t="s">
        <v>10</v>
      </c>
      <c r="R72" s="62" t="s">
        <v>1078</v>
      </c>
      <c r="S72" s="101" t="s">
        <v>370</v>
      </c>
      <c r="T72" s="114" t="s">
        <v>495</v>
      </c>
      <c r="U72" s="115" t="s">
        <v>496</v>
      </c>
      <c r="V72" s="115" t="s">
        <v>497</v>
      </c>
      <c r="W72" s="115" t="s">
        <v>498</v>
      </c>
      <c r="X72" s="115" t="s">
        <v>499</v>
      </c>
      <c r="Y72" s="115" t="s">
        <v>500</v>
      </c>
      <c r="Z72" s="115" t="s">
        <v>501</v>
      </c>
      <c r="AA72" s="112">
        <v>100</v>
      </c>
      <c r="AB72" s="113" t="s">
        <v>445</v>
      </c>
      <c r="AC72" s="116" t="s">
        <v>445</v>
      </c>
      <c r="AD72" s="113" t="s">
        <v>445</v>
      </c>
      <c r="AE72" s="113">
        <v>100</v>
      </c>
      <c r="AF72" s="113" t="s">
        <v>323</v>
      </c>
      <c r="AG72" s="113">
        <v>100</v>
      </c>
      <c r="AH72" s="193" t="s">
        <v>445</v>
      </c>
      <c r="AI72" s="99" t="s">
        <v>446</v>
      </c>
      <c r="AJ72" s="100">
        <v>2</v>
      </c>
      <c r="AK72" s="99" t="s">
        <v>446</v>
      </c>
      <c r="AL72" s="103">
        <v>2</v>
      </c>
      <c r="AM72" s="102" t="s">
        <v>368</v>
      </c>
      <c r="AN72" s="65" t="s">
        <v>19</v>
      </c>
      <c r="AO72" s="73" t="s">
        <v>8</v>
      </c>
      <c r="AP72" s="156" t="s">
        <v>249</v>
      </c>
      <c r="AQ72" s="68" t="s">
        <v>1090</v>
      </c>
      <c r="AR72" s="66" t="s">
        <v>1139</v>
      </c>
      <c r="AS72" s="67" t="s">
        <v>344</v>
      </c>
      <c r="AT72" s="151" t="s">
        <v>544</v>
      </c>
      <c r="AU72" s="152">
        <v>44075</v>
      </c>
      <c r="AV72" s="152">
        <v>44196</v>
      </c>
      <c r="AW72" s="151" t="s">
        <v>791</v>
      </c>
      <c r="AX72" s="67" t="s">
        <v>789</v>
      </c>
      <c r="AY72" s="227" t="s">
        <v>1288</v>
      </c>
      <c r="AZ72" s="227" t="s">
        <v>1289</v>
      </c>
      <c r="BA72" s="227" t="s">
        <v>1276</v>
      </c>
      <c r="BB72" s="227" t="s">
        <v>1290</v>
      </c>
      <c r="BC72" s="227" t="s">
        <v>323</v>
      </c>
      <c r="BD72" s="227"/>
      <c r="BE72" s="227"/>
      <c r="BF72" s="216"/>
      <c r="BG72" s="216"/>
      <c r="BH72" s="222"/>
      <c r="BI72" s="222"/>
      <c r="BJ72" s="222"/>
      <c r="BK72" s="222"/>
      <c r="BL72" s="222"/>
      <c r="BM72" s="222"/>
    </row>
    <row r="73" spans="1:65" s="61" customFormat="1" ht="129.94999999999999" customHeight="1">
      <c r="A73" s="375"/>
      <c r="B73" s="410"/>
      <c r="C73" s="326"/>
      <c r="D73" s="339"/>
      <c r="E73" s="326"/>
      <c r="F73" s="76" t="s">
        <v>792</v>
      </c>
      <c r="G73" s="69" t="s">
        <v>793</v>
      </c>
      <c r="H73" s="69" t="s">
        <v>307</v>
      </c>
      <c r="I73" s="69" t="s">
        <v>316</v>
      </c>
      <c r="J73" s="69"/>
      <c r="K73" s="69"/>
      <c r="L73" s="69"/>
      <c r="M73" s="189" t="s">
        <v>794</v>
      </c>
      <c r="N73" s="189" t="s">
        <v>795</v>
      </c>
      <c r="O73" s="63" t="s">
        <v>368</v>
      </c>
      <c r="P73" s="65" t="s">
        <v>17</v>
      </c>
      <c r="Q73" s="73" t="s">
        <v>9</v>
      </c>
      <c r="R73" s="62" t="s">
        <v>1079</v>
      </c>
      <c r="S73" s="101" t="s">
        <v>370</v>
      </c>
      <c r="T73" s="114" t="s">
        <v>495</v>
      </c>
      <c r="U73" s="115" t="s">
        <v>496</v>
      </c>
      <c r="V73" s="115" t="s">
        <v>497</v>
      </c>
      <c r="W73" s="115" t="s">
        <v>498</v>
      </c>
      <c r="X73" s="115" t="s">
        <v>499</v>
      </c>
      <c r="Y73" s="115" t="s">
        <v>500</v>
      </c>
      <c r="Z73" s="115" t="s">
        <v>501</v>
      </c>
      <c r="AA73" s="112">
        <v>100</v>
      </c>
      <c r="AB73" s="113" t="s">
        <v>445</v>
      </c>
      <c r="AC73" s="116" t="s">
        <v>445</v>
      </c>
      <c r="AD73" s="113" t="s">
        <v>445</v>
      </c>
      <c r="AE73" s="113">
        <v>100</v>
      </c>
      <c r="AF73" s="113" t="s">
        <v>323</v>
      </c>
      <c r="AG73" s="113">
        <v>100</v>
      </c>
      <c r="AH73" s="193" t="s">
        <v>445</v>
      </c>
      <c r="AI73" s="99" t="s">
        <v>446</v>
      </c>
      <c r="AJ73" s="100">
        <v>2</v>
      </c>
      <c r="AK73" s="99" t="s">
        <v>446</v>
      </c>
      <c r="AL73" s="103">
        <v>2</v>
      </c>
      <c r="AM73" s="102" t="s">
        <v>368</v>
      </c>
      <c r="AN73" s="65" t="s">
        <v>20</v>
      </c>
      <c r="AO73" s="73" t="s">
        <v>8</v>
      </c>
      <c r="AP73" s="156" t="s">
        <v>249</v>
      </c>
      <c r="AQ73" s="68" t="s">
        <v>1091</v>
      </c>
      <c r="AR73" s="66" t="s">
        <v>1140</v>
      </c>
      <c r="AS73" s="67" t="s">
        <v>344</v>
      </c>
      <c r="AT73" s="151" t="s">
        <v>544</v>
      </c>
      <c r="AU73" s="152">
        <v>44075</v>
      </c>
      <c r="AV73" s="152">
        <v>44196</v>
      </c>
      <c r="AW73" s="151" t="s">
        <v>796</v>
      </c>
      <c r="AX73" s="67" t="s">
        <v>774</v>
      </c>
      <c r="AY73" s="214" t="s">
        <v>1291</v>
      </c>
      <c r="AZ73" s="214" t="s">
        <v>1292</v>
      </c>
      <c r="BA73" s="214" t="s">
        <v>1276</v>
      </c>
      <c r="BB73" s="214" t="s">
        <v>1293</v>
      </c>
      <c r="BC73" s="214" t="s">
        <v>323</v>
      </c>
      <c r="BD73" s="214"/>
      <c r="BE73" s="214"/>
      <c r="BF73" s="216"/>
      <c r="BG73" s="216"/>
      <c r="BH73" s="222"/>
      <c r="BI73" s="222"/>
      <c r="BJ73" s="222"/>
      <c r="BK73" s="222"/>
      <c r="BL73" s="222"/>
      <c r="BM73" s="222"/>
    </row>
    <row r="74" spans="1:65" s="61" customFormat="1" ht="94.5">
      <c r="A74" s="375"/>
      <c r="B74" s="410"/>
      <c r="C74" s="326"/>
      <c r="D74" s="339"/>
      <c r="E74" s="326"/>
      <c r="F74" s="76" t="s">
        <v>797</v>
      </c>
      <c r="G74" s="69" t="s">
        <v>392</v>
      </c>
      <c r="H74" s="69" t="s">
        <v>307</v>
      </c>
      <c r="I74" s="69" t="s">
        <v>316</v>
      </c>
      <c r="J74" s="69"/>
      <c r="K74" s="69"/>
      <c r="L74" s="69"/>
      <c r="M74" s="189" t="s">
        <v>798</v>
      </c>
      <c r="N74" s="189" t="s">
        <v>799</v>
      </c>
      <c r="O74" s="63" t="s">
        <v>368</v>
      </c>
      <c r="P74" s="65" t="s">
        <v>15</v>
      </c>
      <c r="Q74" s="73" t="s">
        <v>10</v>
      </c>
      <c r="R74" s="62" t="s">
        <v>1080</v>
      </c>
      <c r="S74" s="101" t="s">
        <v>370</v>
      </c>
      <c r="T74" s="114" t="s">
        <v>495</v>
      </c>
      <c r="U74" s="115" t="s">
        <v>496</v>
      </c>
      <c r="V74" s="115" t="s">
        <v>497</v>
      </c>
      <c r="W74" s="115" t="s">
        <v>498</v>
      </c>
      <c r="X74" s="115" t="s">
        <v>499</v>
      </c>
      <c r="Y74" s="115" t="s">
        <v>500</v>
      </c>
      <c r="Z74" s="115" t="s">
        <v>501</v>
      </c>
      <c r="AA74" s="112">
        <v>100</v>
      </c>
      <c r="AB74" s="113" t="s">
        <v>445</v>
      </c>
      <c r="AC74" s="116" t="s">
        <v>445</v>
      </c>
      <c r="AD74" s="113" t="s">
        <v>445</v>
      </c>
      <c r="AE74" s="113">
        <v>100</v>
      </c>
      <c r="AF74" s="113" t="s">
        <v>323</v>
      </c>
      <c r="AG74" s="113">
        <v>100</v>
      </c>
      <c r="AH74" s="193" t="s">
        <v>445</v>
      </c>
      <c r="AI74" s="99" t="s">
        <v>446</v>
      </c>
      <c r="AJ74" s="100">
        <v>2</v>
      </c>
      <c r="AK74" s="99" t="s">
        <v>446</v>
      </c>
      <c r="AL74" s="103">
        <v>2</v>
      </c>
      <c r="AM74" s="102" t="s">
        <v>368</v>
      </c>
      <c r="AN74" s="65" t="s">
        <v>19</v>
      </c>
      <c r="AO74" s="73" t="s">
        <v>8</v>
      </c>
      <c r="AP74" s="156" t="s">
        <v>249</v>
      </c>
      <c r="AQ74" s="68" t="s">
        <v>1092</v>
      </c>
      <c r="AR74" s="66" t="s">
        <v>1141</v>
      </c>
      <c r="AS74" s="67" t="s">
        <v>344</v>
      </c>
      <c r="AT74" s="151" t="s">
        <v>544</v>
      </c>
      <c r="AU74" s="152">
        <v>44075</v>
      </c>
      <c r="AV74" s="152">
        <v>44196</v>
      </c>
      <c r="AW74" s="157" t="s">
        <v>800</v>
      </c>
      <c r="AX74" s="67" t="s">
        <v>774</v>
      </c>
      <c r="AY74" s="227" t="s">
        <v>1294</v>
      </c>
      <c r="AZ74" s="227" t="s">
        <v>1295</v>
      </c>
      <c r="BA74" s="227"/>
      <c r="BB74" s="227" t="s">
        <v>1296</v>
      </c>
      <c r="BC74" s="227" t="s">
        <v>87</v>
      </c>
      <c r="BD74" s="227"/>
      <c r="BE74" s="227"/>
      <c r="BF74" s="216"/>
      <c r="BG74" s="216"/>
      <c r="BH74" s="222"/>
      <c r="BI74" s="222"/>
      <c r="BJ74" s="222"/>
      <c r="BK74" s="222"/>
      <c r="BL74" s="222"/>
      <c r="BM74" s="222"/>
    </row>
    <row r="75" spans="1:65" s="61" customFormat="1" ht="90" thickBot="1">
      <c r="A75" s="375"/>
      <c r="B75" s="410"/>
      <c r="C75" s="326"/>
      <c r="D75" s="340"/>
      <c r="E75" s="326"/>
      <c r="F75" s="76" t="s">
        <v>801</v>
      </c>
      <c r="G75" s="69" t="s">
        <v>802</v>
      </c>
      <c r="H75" s="69" t="s">
        <v>308</v>
      </c>
      <c r="I75" s="69" t="s">
        <v>317</v>
      </c>
      <c r="J75" s="69" t="s">
        <v>243</v>
      </c>
      <c r="K75" s="69" t="s">
        <v>803</v>
      </c>
      <c r="L75" s="69" t="s">
        <v>654</v>
      </c>
      <c r="M75" s="187" t="s">
        <v>804</v>
      </c>
      <c r="N75" s="187" t="s">
        <v>805</v>
      </c>
      <c r="O75" s="63" t="s">
        <v>246</v>
      </c>
      <c r="P75" s="65" t="s">
        <v>19</v>
      </c>
      <c r="Q75" s="73" t="s">
        <v>8</v>
      </c>
      <c r="R75" s="62" t="s">
        <v>806</v>
      </c>
      <c r="S75" s="101" t="s">
        <v>319</v>
      </c>
      <c r="T75" s="114" t="s">
        <v>495</v>
      </c>
      <c r="U75" s="115" t="s">
        <v>496</v>
      </c>
      <c r="V75" s="115" t="s">
        <v>497</v>
      </c>
      <c r="W75" s="115" t="s">
        <v>498</v>
      </c>
      <c r="X75" s="115" t="s">
        <v>499</v>
      </c>
      <c r="Y75" s="115" t="s">
        <v>500</v>
      </c>
      <c r="Z75" s="115" t="s">
        <v>501</v>
      </c>
      <c r="AA75" s="112">
        <v>100</v>
      </c>
      <c r="AB75" s="113" t="s">
        <v>445</v>
      </c>
      <c r="AC75" s="116" t="s">
        <v>445</v>
      </c>
      <c r="AD75" s="113" t="s">
        <v>445</v>
      </c>
      <c r="AE75" s="113">
        <v>100</v>
      </c>
      <c r="AF75" s="113" t="s">
        <v>323</v>
      </c>
      <c r="AG75" s="113">
        <v>100</v>
      </c>
      <c r="AH75" s="193" t="s">
        <v>445</v>
      </c>
      <c r="AI75" s="99" t="s">
        <v>446</v>
      </c>
      <c r="AJ75" s="100">
        <v>2</v>
      </c>
      <c r="AK75" s="99" t="s">
        <v>446</v>
      </c>
      <c r="AL75" s="103">
        <v>2</v>
      </c>
      <c r="AM75" s="102" t="s">
        <v>246</v>
      </c>
      <c r="AN75" s="65" t="s">
        <v>20</v>
      </c>
      <c r="AO75" s="73" t="s">
        <v>8</v>
      </c>
      <c r="AP75" s="64" t="s">
        <v>249</v>
      </c>
      <c r="AQ75" s="68" t="s">
        <v>922</v>
      </c>
      <c r="AR75" s="66" t="s">
        <v>807</v>
      </c>
      <c r="AS75" s="67" t="s">
        <v>344</v>
      </c>
      <c r="AT75" s="151" t="s">
        <v>544</v>
      </c>
      <c r="AU75" s="152">
        <v>44075</v>
      </c>
      <c r="AV75" s="152">
        <v>44196</v>
      </c>
      <c r="AW75" s="151" t="s">
        <v>1155</v>
      </c>
      <c r="AX75" s="151" t="s">
        <v>769</v>
      </c>
      <c r="AY75" s="227" t="s">
        <v>1297</v>
      </c>
      <c r="AZ75" s="227" t="s">
        <v>1298</v>
      </c>
      <c r="BA75" s="227" t="s">
        <v>1299</v>
      </c>
      <c r="BB75" s="227" t="s">
        <v>1300</v>
      </c>
      <c r="BC75" s="227" t="s">
        <v>87</v>
      </c>
      <c r="BD75" s="227"/>
      <c r="BE75" s="227"/>
      <c r="BF75" s="216"/>
      <c r="BG75" s="216"/>
      <c r="BH75" s="222"/>
      <c r="BI75" s="222"/>
      <c r="BJ75" s="222"/>
      <c r="BK75" s="222"/>
      <c r="BL75" s="222"/>
      <c r="BM75" s="222"/>
    </row>
    <row r="76" spans="1:65" s="61" customFormat="1" ht="118.5" customHeight="1" thickTop="1">
      <c r="A76" s="389">
        <v>11</v>
      </c>
      <c r="B76" s="411" t="s">
        <v>302</v>
      </c>
      <c r="C76" s="327" t="s">
        <v>337</v>
      </c>
      <c r="D76" s="338" t="s">
        <v>1040</v>
      </c>
      <c r="E76" s="327" t="s">
        <v>344</v>
      </c>
      <c r="F76" s="76" t="s">
        <v>364</v>
      </c>
      <c r="G76" s="69" t="s">
        <v>923</v>
      </c>
      <c r="H76" s="69" t="s">
        <v>306</v>
      </c>
      <c r="I76" s="69" t="s">
        <v>311</v>
      </c>
      <c r="J76" s="69"/>
      <c r="K76" s="69"/>
      <c r="L76" s="69"/>
      <c r="M76" s="185" t="s">
        <v>735</v>
      </c>
      <c r="N76" s="185" t="s">
        <v>736</v>
      </c>
      <c r="O76" s="63" t="s">
        <v>14</v>
      </c>
      <c r="P76" s="65" t="s">
        <v>19</v>
      </c>
      <c r="Q76" s="73" t="s">
        <v>10</v>
      </c>
      <c r="R76" s="62" t="s">
        <v>1081</v>
      </c>
      <c r="S76" s="101" t="s">
        <v>370</v>
      </c>
      <c r="T76" s="114" t="s">
        <v>495</v>
      </c>
      <c r="U76" s="115" t="s">
        <v>496</v>
      </c>
      <c r="V76" s="115" t="s">
        <v>497</v>
      </c>
      <c r="W76" s="115" t="s">
        <v>498</v>
      </c>
      <c r="X76" s="115" t="s">
        <v>499</v>
      </c>
      <c r="Y76" s="115" t="s">
        <v>500</v>
      </c>
      <c r="Z76" s="115" t="s">
        <v>501</v>
      </c>
      <c r="AA76" s="112">
        <v>100</v>
      </c>
      <c r="AB76" s="113" t="s">
        <v>445</v>
      </c>
      <c r="AC76" s="116" t="s">
        <v>445</v>
      </c>
      <c r="AD76" s="113" t="s">
        <v>445</v>
      </c>
      <c r="AE76" s="113">
        <v>100</v>
      </c>
      <c r="AF76" s="113" t="s">
        <v>323</v>
      </c>
      <c r="AG76" s="113">
        <v>100</v>
      </c>
      <c r="AH76" s="193" t="s">
        <v>445</v>
      </c>
      <c r="AI76" s="99" t="s">
        <v>446</v>
      </c>
      <c r="AJ76" s="100">
        <v>2</v>
      </c>
      <c r="AK76" s="99" t="s">
        <v>446</v>
      </c>
      <c r="AL76" s="103">
        <v>2</v>
      </c>
      <c r="AM76" s="102" t="s">
        <v>18</v>
      </c>
      <c r="AN76" s="65" t="s">
        <v>20</v>
      </c>
      <c r="AO76" s="73" t="s">
        <v>8</v>
      </c>
      <c r="AP76" s="64" t="s">
        <v>249</v>
      </c>
      <c r="AQ76" s="68" t="s">
        <v>1093</v>
      </c>
      <c r="AR76" s="66" t="s">
        <v>1142</v>
      </c>
      <c r="AS76" s="67" t="s">
        <v>374</v>
      </c>
      <c r="AT76" s="84" t="s">
        <v>544</v>
      </c>
      <c r="AU76" s="84">
        <v>44075</v>
      </c>
      <c r="AV76" s="84">
        <v>44196</v>
      </c>
      <c r="AW76" s="157" t="s">
        <v>924</v>
      </c>
      <c r="AX76" s="67" t="s">
        <v>737</v>
      </c>
      <c r="AY76" s="227" t="s">
        <v>1301</v>
      </c>
      <c r="AZ76" s="227" t="s">
        <v>1302</v>
      </c>
      <c r="BA76" s="227"/>
      <c r="BB76" s="227" t="s">
        <v>1303</v>
      </c>
      <c r="BC76" s="227" t="s">
        <v>88</v>
      </c>
      <c r="BD76" s="227" t="s">
        <v>1304</v>
      </c>
      <c r="BE76" s="227" t="s">
        <v>1305</v>
      </c>
      <c r="BF76" s="216"/>
      <c r="BG76" s="216"/>
      <c r="BH76" s="222"/>
      <c r="BI76" s="222"/>
      <c r="BJ76" s="222"/>
      <c r="BK76" s="222"/>
      <c r="BL76" s="222"/>
      <c r="BM76" s="222"/>
    </row>
    <row r="77" spans="1:65" s="61" customFormat="1" ht="161.44999999999999" customHeight="1">
      <c r="A77" s="390"/>
      <c r="B77" s="412"/>
      <c r="C77" s="328"/>
      <c r="D77" s="339"/>
      <c r="E77" s="328"/>
      <c r="F77" s="76" t="s">
        <v>365</v>
      </c>
      <c r="G77" s="69" t="s">
        <v>925</v>
      </c>
      <c r="H77" s="69" t="s">
        <v>306</v>
      </c>
      <c r="I77" s="69" t="s">
        <v>314</v>
      </c>
      <c r="J77" s="69"/>
      <c r="K77" s="69"/>
      <c r="L77" s="69"/>
      <c r="M77" s="185" t="s">
        <v>738</v>
      </c>
      <c r="N77" s="185" t="s">
        <v>739</v>
      </c>
      <c r="O77" s="63" t="s">
        <v>13</v>
      </c>
      <c r="P77" s="65" t="s">
        <v>19</v>
      </c>
      <c r="Q77" s="73" t="s">
        <v>10</v>
      </c>
      <c r="R77" s="62" t="s">
        <v>1082</v>
      </c>
      <c r="S77" s="101" t="s">
        <v>370</v>
      </c>
      <c r="T77" s="114" t="s">
        <v>495</v>
      </c>
      <c r="U77" s="115" t="s">
        <v>496</v>
      </c>
      <c r="V77" s="115" t="s">
        <v>497</v>
      </c>
      <c r="W77" s="115" t="s">
        <v>498</v>
      </c>
      <c r="X77" s="115" t="s">
        <v>499</v>
      </c>
      <c r="Y77" s="115" t="s">
        <v>500</v>
      </c>
      <c r="Z77" s="115" t="s">
        <v>501</v>
      </c>
      <c r="AA77" s="112">
        <v>100</v>
      </c>
      <c r="AB77" s="113" t="s">
        <v>445</v>
      </c>
      <c r="AC77" s="116" t="s">
        <v>445</v>
      </c>
      <c r="AD77" s="113" t="s">
        <v>445</v>
      </c>
      <c r="AE77" s="113">
        <v>100</v>
      </c>
      <c r="AF77" s="113" t="s">
        <v>323</v>
      </c>
      <c r="AG77" s="113">
        <v>100</v>
      </c>
      <c r="AH77" s="193" t="s">
        <v>445</v>
      </c>
      <c r="AI77" s="99" t="s">
        <v>446</v>
      </c>
      <c r="AJ77" s="100">
        <v>2</v>
      </c>
      <c r="AK77" s="99" t="s">
        <v>446</v>
      </c>
      <c r="AL77" s="103">
        <v>2</v>
      </c>
      <c r="AM77" s="102" t="s">
        <v>16</v>
      </c>
      <c r="AN77" s="65" t="s">
        <v>20</v>
      </c>
      <c r="AO77" s="73" t="s">
        <v>8</v>
      </c>
      <c r="AP77" s="64" t="s">
        <v>249</v>
      </c>
      <c r="AQ77" s="68" t="s">
        <v>1094</v>
      </c>
      <c r="AR77" s="66" t="s">
        <v>1143</v>
      </c>
      <c r="AS77" s="67" t="s">
        <v>374</v>
      </c>
      <c r="AT77" s="84" t="s">
        <v>544</v>
      </c>
      <c r="AU77" s="84">
        <v>44075</v>
      </c>
      <c r="AV77" s="84">
        <v>44196</v>
      </c>
      <c r="AW77" s="67" t="s">
        <v>740</v>
      </c>
      <c r="AX77" s="67" t="s">
        <v>926</v>
      </c>
      <c r="AY77" s="227" t="s">
        <v>1306</v>
      </c>
      <c r="AZ77" s="227" t="s">
        <v>1307</v>
      </c>
      <c r="BA77" s="227"/>
      <c r="BB77" s="227" t="s">
        <v>1308</v>
      </c>
      <c r="BC77" s="227" t="s">
        <v>88</v>
      </c>
      <c r="BD77" s="227" t="s">
        <v>1309</v>
      </c>
      <c r="BE77" s="227" t="s">
        <v>1310</v>
      </c>
      <c r="BF77" s="216"/>
      <c r="BG77" s="216"/>
      <c r="BH77" s="222"/>
      <c r="BI77" s="222"/>
      <c r="BJ77" s="222"/>
      <c r="BK77" s="222"/>
      <c r="BL77" s="222"/>
      <c r="BM77" s="222"/>
    </row>
    <row r="78" spans="1:65" s="61" customFormat="1" ht="163.5" customHeight="1">
      <c r="A78" s="390"/>
      <c r="B78" s="412"/>
      <c r="C78" s="328"/>
      <c r="D78" s="339"/>
      <c r="E78" s="328"/>
      <c r="F78" s="76" t="s">
        <v>741</v>
      </c>
      <c r="G78" s="69" t="s">
        <v>742</v>
      </c>
      <c r="H78" s="69" t="s">
        <v>306</v>
      </c>
      <c r="I78" s="69" t="s">
        <v>314</v>
      </c>
      <c r="J78" s="69"/>
      <c r="K78" s="69"/>
      <c r="L78" s="69"/>
      <c r="M78" s="185" t="s">
        <v>743</v>
      </c>
      <c r="N78" s="185" t="s">
        <v>927</v>
      </c>
      <c r="O78" s="63" t="s">
        <v>16</v>
      </c>
      <c r="P78" s="65" t="s">
        <v>17</v>
      </c>
      <c r="Q78" s="73" t="s">
        <v>10</v>
      </c>
      <c r="R78" s="62" t="s">
        <v>928</v>
      </c>
      <c r="S78" s="101" t="s">
        <v>370</v>
      </c>
      <c r="T78" s="114" t="s">
        <v>495</v>
      </c>
      <c r="U78" s="115" t="s">
        <v>496</v>
      </c>
      <c r="V78" s="115" t="s">
        <v>497</v>
      </c>
      <c r="W78" s="115" t="s">
        <v>498</v>
      </c>
      <c r="X78" s="115" t="s">
        <v>499</v>
      </c>
      <c r="Y78" s="115" t="s">
        <v>500</v>
      </c>
      <c r="Z78" s="115" t="s">
        <v>501</v>
      </c>
      <c r="AA78" s="112">
        <v>100</v>
      </c>
      <c r="AB78" s="113" t="s">
        <v>445</v>
      </c>
      <c r="AC78" s="116" t="s">
        <v>445</v>
      </c>
      <c r="AD78" s="113" t="s">
        <v>445</v>
      </c>
      <c r="AE78" s="113">
        <v>100</v>
      </c>
      <c r="AF78" s="113" t="s">
        <v>323</v>
      </c>
      <c r="AG78" s="113">
        <v>100</v>
      </c>
      <c r="AH78" s="193" t="s">
        <v>445</v>
      </c>
      <c r="AI78" s="99" t="s">
        <v>446</v>
      </c>
      <c r="AJ78" s="100">
        <v>2</v>
      </c>
      <c r="AK78" s="99" t="s">
        <v>446</v>
      </c>
      <c r="AL78" s="103">
        <v>2</v>
      </c>
      <c r="AM78" s="102" t="s">
        <v>246</v>
      </c>
      <c r="AN78" s="65" t="s">
        <v>20</v>
      </c>
      <c r="AO78" s="73" t="s">
        <v>8</v>
      </c>
      <c r="AP78" s="64" t="s">
        <v>249</v>
      </c>
      <c r="AQ78" s="68" t="s">
        <v>1095</v>
      </c>
      <c r="AR78" s="66" t="s">
        <v>1144</v>
      </c>
      <c r="AS78" s="67" t="s">
        <v>374</v>
      </c>
      <c r="AT78" s="84" t="s">
        <v>544</v>
      </c>
      <c r="AU78" s="84">
        <v>44075</v>
      </c>
      <c r="AV78" s="84">
        <v>44196</v>
      </c>
      <c r="AW78" s="157" t="s">
        <v>744</v>
      </c>
      <c r="AX78" s="67" t="s">
        <v>929</v>
      </c>
      <c r="AY78" s="227" t="s">
        <v>1311</v>
      </c>
      <c r="AZ78" s="227" t="s">
        <v>1312</v>
      </c>
      <c r="BA78" s="227"/>
      <c r="BB78" s="227" t="s">
        <v>1312</v>
      </c>
      <c r="BC78" s="227" t="s">
        <v>87</v>
      </c>
      <c r="BD78" s="227"/>
      <c r="BE78" s="227"/>
      <c r="BF78" s="216"/>
      <c r="BG78" s="216"/>
      <c r="BH78" s="222"/>
      <c r="BI78" s="222"/>
      <c r="BJ78" s="222"/>
      <c r="BK78" s="222"/>
      <c r="BL78" s="222"/>
      <c r="BM78" s="222"/>
    </row>
    <row r="79" spans="1:65" s="61" customFormat="1" ht="104.45" customHeight="1">
      <c r="A79" s="390"/>
      <c r="B79" s="412"/>
      <c r="C79" s="328"/>
      <c r="D79" s="339"/>
      <c r="E79" s="328"/>
      <c r="F79" s="76" t="s">
        <v>366</v>
      </c>
      <c r="G79" s="69" t="s">
        <v>930</v>
      </c>
      <c r="H79" s="69" t="s">
        <v>306</v>
      </c>
      <c r="I79" s="69" t="s">
        <v>311</v>
      </c>
      <c r="J79" s="69"/>
      <c r="K79" s="69"/>
      <c r="L79" s="69"/>
      <c r="M79" s="185" t="s">
        <v>745</v>
      </c>
      <c r="N79" s="185" t="s">
        <v>746</v>
      </c>
      <c r="O79" s="63" t="s">
        <v>14</v>
      </c>
      <c r="P79" s="65" t="s">
        <v>15</v>
      </c>
      <c r="Q79" s="73" t="s">
        <v>11</v>
      </c>
      <c r="R79" s="62" t="s">
        <v>369</v>
      </c>
      <c r="S79" s="101" t="s">
        <v>370</v>
      </c>
      <c r="T79" s="114" t="s">
        <v>495</v>
      </c>
      <c r="U79" s="115" t="s">
        <v>496</v>
      </c>
      <c r="V79" s="115" t="s">
        <v>497</v>
      </c>
      <c r="W79" s="115" t="s">
        <v>498</v>
      </c>
      <c r="X79" s="115" t="s">
        <v>499</v>
      </c>
      <c r="Y79" s="115" t="s">
        <v>500</v>
      </c>
      <c r="Z79" s="115" t="s">
        <v>501</v>
      </c>
      <c r="AA79" s="112">
        <v>100</v>
      </c>
      <c r="AB79" s="113" t="s">
        <v>445</v>
      </c>
      <c r="AC79" s="116" t="s">
        <v>445</v>
      </c>
      <c r="AD79" s="113" t="s">
        <v>445</v>
      </c>
      <c r="AE79" s="113">
        <v>100</v>
      </c>
      <c r="AF79" s="113" t="s">
        <v>323</v>
      </c>
      <c r="AG79" s="113">
        <v>100</v>
      </c>
      <c r="AH79" s="193" t="s">
        <v>445</v>
      </c>
      <c r="AI79" s="99" t="s">
        <v>446</v>
      </c>
      <c r="AJ79" s="100">
        <v>2</v>
      </c>
      <c r="AK79" s="99" t="s">
        <v>446</v>
      </c>
      <c r="AL79" s="103">
        <v>2</v>
      </c>
      <c r="AM79" s="102" t="s">
        <v>18</v>
      </c>
      <c r="AN79" s="65" t="s">
        <v>19</v>
      </c>
      <c r="AO79" s="73" t="s">
        <v>8</v>
      </c>
      <c r="AP79" s="64" t="s">
        <v>249</v>
      </c>
      <c r="AQ79" s="68" t="s">
        <v>1096</v>
      </c>
      <c r="AR79" s="66" t="s">
        <v>1145</v>
      </c>
      <c r="AS79" s="67" t="s">
        <v>374</v>
      </c>
      <c r="AT79" s="84" t="s">
        <v>544</v>
      </c>
      <c r="AU79" s="84">
        <v>44075</v>
      </c>
      <c r="AV79" s="84">
        <v>44196</v>
      </c>
      <c r="AW79" s="157" t="s">
        <v>744</v>
      </c>
      <c r="AX79" s="67" t="s">
        <v>747</v>
      </c>
      <c r="AY79" s="227" t="s">
        <v>1313</v>
      </c>
      <c r="AZ79" s="227" t="s">
        <v>1314</v>
      </c>
      <c r="BA79" s="227"/>
      <c r="BB79" s="227" t="s">
        <v>1314</v>
      </c>
      <c r="BC79" s="227" t="s">
        <v>323</v>
      </c>
      <c r="BD79" s="227"/>
      <c r="BE79" s="227"/>
      <c r="BF79" s="216"/>
      <c r="BG79" s="216"/>
      <c r="BH79" s="222"/>
      <c r="BI79" s="222"/>
      <c r="BJ79" s="222"/>
      <c r="BK79" s="222"/>
      <c r="BL79" s="222"/>
      <c r="BM79" s="222"/>
    </row>
    <row r="80" spans="1:65" s="61" customFormat="1" ht="146.1" customHeight="1" thickBot="1">
      <c r="A80" s="390"/>
      <c r="B80" s="412"/>
      <c r="C80" s="328"/>
      <c r="D80" s="340"/>
      <c r="E80" s="328"/>
      <c r="F80" s="76" t="s">
        <v>752</v>
      </c>
      <c r="G80" s="69" t="s">
        <v>753</v>
      </c>
      <c r="H80" s="69" t="s">
        <v>307</v>
      </c>
      <c r="I80" s="69" t="s">
        <v>316</v>
      </c>
      <c r="J80" s="69"/>
      <c r="K80" s="69"/>
      <c r="L80" s="69"/>
      <c r="M80" s="185" t="s">
        <v>748</v>
      </c>
      <c r="N80" s="185" t="s">
        <v>749</v>
      </c>
      <c r="O80" s="63" t="s">
        <v>18</v>
      </c>
      <c r="P80" s="65" t="s">
        <v>15</v>
      </c>
      <c r="Q80" s="73" t="s">
        <v>10</v>
      </c>
      <c r="R80" s="62" t="s">
        <v>931</v>
      </c>
      <c r="S80" s="101" t="s">
        <v>370</v>
      </c>
      <c r="T80" s="114" t="s">
        <v>495</v>
      </c>
      <c r="U80" s="115" t="s">
        <v>496</v>
      </c>
      <c r="V80" s="115" t="s">
        <v>497</v>
      </c>
      <c r="W80" s="115" t="s">
        <v>498</v>
      </c>
      <c r="X80" s="115" t="s">
        <v>499</v>
      </c>
      <c r="Y80" s="115" t="s">
        <v>500</v>
      </c>
      <c r="Z80" s="115" t="s">
        <v>501</v>
      </c>
      <c r="AA80" s="112">
        <v>100</v>
      </c>
      <c r="AB80" s="113" t="s">
        <v>445</v>
      </c>
      <c r="AC80" s="116" t="s">
        <v>445</v>
      </c>
      <c r="AD80" s="113" t="s">
        <v>445</v>
      </c>
      <c r="AE80" s="113">
        <v>100</v>
      </c>
      <c r="AF80" s="113" t="s">
        <v>323</v>
      </c>
      <c r="AG80" s="113">
        <v>100</v>
      </c>
      <c r="AH80" s="193" t="s">
        <v>445</v>
      </c>
      <c r="AI80" s="99" t="s">
        <v>446</v>
      </c>
      <c r="AJ80" s="100">
        <v>2</v>
      </c>
      <c r="AK80" s="99" t="s">
        <v>446</v>
      </c>
      <c r="AL80" s="103">
        <v>2</v>
      </c>
      <c r="AM80" s="102" t="s">
        <v>246</v>
      </c>
      <c r="AN80" s="65" t="s">
        <v>19</v>
      </c>
      <c r="AO80" s="73" t="s">
        <v>8</v>
      </c>
      <c r="AP80" s="64" t="s">
        <v>249</v>
      </c>
      <c r="AQ80" s="68" t="s">
        <v>949</v>
      </c>
      <c r="AR80" s="66" t="s">
        <v>1146</v>
      </c>
      <c r="AS80" s="67" t="s">
        <v>344</v>
      </c>
      <c r="AT80" s="84" t="s">
        <v>544</v>
      </c>
      <c r="AU80" s="84">
        <v>44075</v>
      </c>
      <c r="AV80" s="84">
        <v>44196</v>
      </c>
      <c r="AW80" s="157" t="s">
        <v>744</v>
      </c>
      <c r="AX80" s="151" t="s">
        <v>750</v>
      </c>
      <c r="AY80" s="227" t="s">
        <v>1315</v>
      </c>
      <c r="AZ80" s="227" t="s">
        <v>1316</v>
      </c>
      <c r="BA80" s="227"/>
      <c r="BB80" s="227" t="s">
        <v>1317</v>
      </c>
      <c r="BC80" s="227" t="s">
        <v>323</v>
      </c>
      <c r="BD80" s="227"/>
      <c r="BE80" s="227"/>
      <c r="BF80" s="216"/>
      <c r="BG80" s="216"/>
      <c r="BH80" s="222"/>
      <c r="BI80" s="222"/>
      <c r="BJ80" s="222"/>
      <c r="BK80" s="222"/>
      <c r="BL80" s="222"/>
      <c r="BM80" s="222"/>
    </row>
    <row r="81" spans="1:65" s="61" customFormat="1" ht="77.25" thickTop="1">
      <c r="A81" s="392">
        <v>12</v>
      </c>
      <c r="B81" s="395" t="s">
        <v>303</v>
      </c>
      <c r="C81" s="329" t="s">
        <v>339</v>
      </c>
      <c r="D81" s="338" t="s">
        <v>1039</v>
      </c>
      <c r="E81" s="329" t="s">
        <v>340</v>
      </c>
      <c r="F81" s="76" t="s">
        <v>551</v>
      </c>
      <c r="G81" s="69" t="s">
        <v>675</v>
      </c>
      <c r="H81" s="69" t="s">
        <v>306</v>
      </c>
      <c r="I81" s="69" t="s">
        <v>314</v>
      </c>
      <c r="J81" s="69"/>
      <c r="K81" s="69"/>
      <c r="L81" s="69"/>
      <c r="M81" s="185" t="s">
        <v>676</v>
      </c>
      <c r="N81" s="185" t="s">
        <v>677</v>
      </c>
      <c r="O81" s="63" t="s">
        <v>14</v>
      </c>
      <c r="P81" s="65" t="s">
        <v>17</v>
      </c>
      <c r="Q81" s="73" t="s">
        <v>10</v>
      </c>
      <c r="R81" s="62" t="s">
        <v>561</v>
      </c>
      <c r="S81" s="101" t="s">
        <v>370</v>
      </c>
      <c r="T81" s="114" t="s">
        <v>495</v>
      </c>
      <c r="U81" s="115" t="s">
        <v>496</v>
      </c>
      <c r="V81" s="115" t="s">
        <v>497</v>
      </c>
      <c r="W81" s="115" t="s">
        <v>506</v>
      </c>
      <c r="X81" s="115" t="s">
        <v>499</v>
      </c>
      <c r="Y81" s="115" t="s">
        <v>500</v>
      </c>
      <c r="Z81" s="115" t="s">
        <v>501</v>
      </c>
      <c r="AA81" s="112">
        <v>95</v>
      </c>
      <c r="AB81" s="113" t="s">
        <v>17</v>
      </c>
      <c r="AC81" s="116" t="s">
        <v>445</v>
      </c>
      <c r="AD81" s="113" t="s">
        <v>17</v>
      </c>
      <c r="AE81" s="113">
        <v>50</v>
      </c>
      <c r="AF81" s="113" t="s">
        <v>513</v>
      </c>
      <c r="AG81" s="113">
        <v>50</v>
      </c>
      <c r="AH81" s="193" t="s">
        <v>17</v>
      </c>
      <c r="AI81" s="99" t="s">
        <v>446</v>
      </c>
      <c r="AJ81" s="100">
        <v>1</v>
      </c>
      <c r="AK81" s="99" t="s">
        <v>446</v>
      </c>
      <c r="AL81" s="103">
        <v>1</v>
      </c>
      <c r="AM81" s="102" t="s">
        <v>16</v>
      </c>
      <c r="AN81" s="65" t="s">
        <v>19</v>
      </c>
      <c r="AO81" s="73" t="s">
        <v>9</v>
      </c>
      <c r="AP81" s="64" t="s">
        <v>204</v>
      </c>
      <c r="AQ81" s="68" t="s">
        <v>948</v>
      </c>
      <c r="AR81" s="66" t="s">
        <v>1147</v>
      </c>
      <c r="AS81" s="67" t="s">
        <v>340</v>
      </c>
      <c r="AT81" s="84" t="s">
        <v>405</v>
      </c>
      <c r="AU81" s="84">
        <v>44075</v>
      </c>
      <c r="AV81" s="84">
        <v>44196</v>
      </c>
      <c r="AW81" s="157" t="s">
        <v>562</v>
      </c>
      <c r="AX81" s="67" t="s">
        <v>563</v>
      </c>
      <c r="AY81" s="214" t="s">
        <v>1358</v>
      </c>
      <c r="AZ81" s="214" t="s">
        <v>1234</v>
      </c>
      <c r="BA81" s="214" t="s">
        <v>1211</v>
      </c>
      <c r="BB81" s="225" t="s">
        <v>1436</v>
      </c>
      <c r="BC81" s="215" t="s">
        <v>323</v>
      </c>
      <c r="BD81" s="215" t="s">
        <v>1232</v>
      </c>
      <c r="BE81" s="215" t="s">
        <v>1233</v>
      </c>
      <c r="BF81" s="216"/>
      <c r="BG81" s="216"/>
      <c r="BH81" s="222"/>
      <c r="BI81" s="222"/>
      <c r="BJ81" s="222"/>
      <c r="BK81" s="222"/>
      <c r="BL81" s="222"/>
      <c r="BM81" s="222"/>
    </row>
    <row r="82" spans="1:65" s="61" customFormat="1" ht="92.25" customHeight="1">
      <c r="A82" s="393"/>
      <c r="B82" s="396"/>
      <c r="C82" s="330"/>
      <c r="D82" s="339"/>
      <c r="E82" s="330"/>
      <c r="F82" s="76" t="s">
        <v>552</v>
      </c>
      <c r="G82" s="69" t="s">
        <v>553</v>
      </c>
      <c r="H82" s="69" t="s">
        <v>306</v>
      </c>
      <c r="I82" s="69" t="s">
        <v>314</v>
      </c>
      <c r="J82" s="69"/>
      <c r="K82" s="69"/>
      <c r="L82" s="69"/>
      <c r="M82" s="185" t="s">
        <v>554</v>
      </c>
      <c r="N82" s="185" t="s">
        <v>555</v>
      </c>
      <c r="O82" s="63" t="s">
        <v>16</v>
      </c>
      <c r="P82" s="65" t="s">
        <v>17</v>
      </c>
      <c r="Q82" s="73" t="s">
        <v>10</v>
      </c>
      <c r="R82" s="62" t="s">
        <v>564</v>
      </c>
      <c r="S82" s="101" t="s">
        <v>319</v>
      </c>
      <c r="T82" s="114" t="s">
        <v>495</v>
      </c>
      <c r="U82" s="115" t="s">
        <v>496</v>
      </c>
      <c r="V82" s="115" t="s">
        <v>497</v>
      </c>
      <c r="W82" s="115" t="s">
        <v>506</v>
      </c>
      <c r="X82" s="115" t="s">
        <v>499</v>
      </c>
      <c r="Y82" s="115" t="s">
        <v>500</v>
      </c>
      <c r="Z82" s="115" t="s">
        <v>501</v>
      </c>
      <c r="AA82" s="112">
        <v>95</v>
      </c>
      <c r="AB82" s="113" t="s">
        <v>17</v>
      </c>
      <c r="AC82" s="116" t="s">
        <v>445</v>
      </c>
      <c r="AD82" s="113" t="s">
        <v>17</v>
      </c>
      <c r="AE82" s="113">
        <v>50</v>
      </c>
      <c r="AF82" s="113" t="s">
        <v>513</v>
      </c>
      <c r="AG82" s="113">
        <v>50</v>
      </c>
      <c r="AH82" s="193" t="s">
        <v>17</v>
      </c>
      <c r="AI82" s="99" t="s">
        <v>446</v>
      </c>
      <c r="AJ82" s="100">
        <v>1</v>
      </c>
      <c r="AK82" s="99" t="s">
        <v>446</v>
      </c>
      <c r="AL82" s="103">
        <v>1</v>
      </c>
      <c r="AM82" s="102" t="s">
        <v>18</v>
      </c>
      <c r="AN82" s="65" t="s">
        <v>19</v>
      </c>
      <c r="AO82" s="73" t="s">
        <v>8</v>
      </c>
      <c r="AP82" s="64" t="s">
        <v>249</v>
      </c>
      <c r="AQ82" s="68" t="s">
        <v>565</v>
      </c>
      <c r="AR82" s="66" t="s">
        <v>1148</v>
      </c>
      <c r="AS82" s="67" t="s">
        <v>340</v>
      </c>
      <c r="AT82" s="84" t="s">
        <v>405</v>
      </c>
      <c r="AU82" s="84">
        <v>44075</v>
      </c>
      <c r="AV82" s="84">
        <v>44196</v>
      </c>
      <c r="AW82" s="157" t="s">
        <v>566</v>
      </c>
      <c r="AX82" s="67" t="s">
        <v>563</v>
      </c>
      <c r="AY82" s="214" t="s">
        <v>1360</v>
      </c>
      <c r="AZ82" s="214" t="s">
        <v>1236</v>
      </c>
      <c r="BA82" s="214" t="s">
        <v>1211</v>
      </c>
      <c r="BB82" s="225" t="s">
        <v>1435</v>
      </c>
      <c r="BC82" s="215" t="s">
        <v>323</v>
      </c>
      <c r="BD82" s="215" t="s">
        <v>1232</v>
      </c>
      <c r="BE82" s="215" t="s">
        <v>1233</v>
      </c>
      <c r="BF82" s="216"/>
      <c r="BG82" s="216"/>
      <c r="BH82" s="222"/>
      <c r="BI82" s="222"/>
      <c r="BJ82" s="222"/>
      <c r="BK82" s="222"/>
      <c r="BL82" s="222"/>
      <c r="BM82" s="222"/>
    </row>
    <row r="83" spans="1:65" s="61" customFormat="1" ht="76.5" customHeight="1" thickBot="1">
      <c r="A83" s="394"/>
      <c r="B83" s="397"/>
      <c r="C83" s="331"/>
      <c r="D83" s="340"/>
      <c r="E83" s="331"/>
      <c r="F83" s="76" t="s">
        <v>556</v>
      </c>
      <c r="G83" s="69" t="s">
        <v>567</v>
      </c>
      <c r="H83" s="69" t="s">
        <v>308</v>
      </c>
      <c r="I83" s="69" t="s">
        <v>317</v>
      </c>
      <c r="J83" s="69" t="s">
        <v>243</v>
      </c>
      <c r="K83" s="69" t="s">
        <v>557</v>
      </c>
      <c r="L83" s="69" t="s">
        <v>558</v>
      </c>
      <c r="M83" s="185" t="s">
        <v>559</v>
      </c>
      <c r="N83" s="185" t="s">
        <v>560</v>
      </c>
      <c r="O83" s="63" t="s">
        <v>16</v>
      </c>
      <c r="P83" s="65" t="s">
        <v>19</v>
      </c>
      <c r="Q83" s="73" t="s">
        <v>9</v>
      </c>
      <c r="R83" s="62" t="s">
        <v>678</v>
      </c>
      <c r="S83" s="101" t="s">
        <v>319</v>
      </c>
      <c r="T83" s="114" t="s">
        <v>495</v>
      </c>
      <c r="U83" s="115" t="s">
        <v>496</v>
      </c>
      <c r="V83" s="115" t="s">
        <v>497</v>
      </c>
      <c r="W83" s="115" t="s">
        <v>506</v>
      </c>
      <c r="X83" s="115" t="s">
        <v>499</v>
      </c>
      <c r="Y83" s="115" t="s">
        <v>500</v>
      </c>
      <c r="Z83" s="115" t="s">
        <v>501</v>
      </c>
      <c r="AA83" s="112">
        <v>95</v>
      </c>
      <c r="AB83" s="113" t="s">
        <v>17</v>
      </c>
      <c r="AC83" s="116" t="s">
        <v>445</v>
      </c>
      <c r="AD83" s="113" t="s">
        <v>17</v>
      </c>
      <c r="AE83" s="113">
        <v>50</v>
      </c>
      <c r="AF83" s="113" t="s">
        <v>513</v>
      </c>
      <c r="AG83" s="113">
        <v>50</v>
      </c>
      <c r="AH83" s="193" t="s">
        <v>17</v>
      </c>
      <c r="AI83" s="99" t="s">
        <v>446</v>
      </c>
      <c r="AJ83" s="100">
        <v>1</v>
      </c>
      <c r="AK83" s="99" t="s">
        <v>446</v>
      </c>
      <c r="AL83" s="103">
        <v>1</v>
      </c>
      <c r="AM83" s="102" t="s">
        <v>18</v>
      </c>
      <c r="AN83" s="65" t="s">
        <v>20</v>
      </c>
      <c r="AO83" s="73" t="s">
        <v>8</v>
      </c>
      <c r="AP83" s="64" t="s">
        <v>249</v>
      </c>
      <c r="AQ83" s="68" t="s">
        <v>679</v>
      </c>
      <c r="AR83" s="66" t="s">
        <v>1149</v>
      </c>
      <c r="AS83" s="67" t="s">
        <v>340</v>
      </c>
      <c r="AT83" s="84" t="s">
        <v>405</v>
      </c>
      <c r="AU83" s="84">
        <v>44075</v>
      </c>
      <c r="AV83" s="84">
        <v>44196</v>
      </c>
      <c r="AW83" s="157" t="s">
        <v>568</v>
      </c>
      <c r="AX83" s="67" t="s">
        <v>680</v>
      </c>
      <c r="AY83" s="214" t="s">
        <v>1359</v>
      </c>
      <c r="AZ83" s="214" t="s">
        <v>1235</v>
      </c>
      <c r="BA83" s="214" t="s">
        <v>1211</v>
      </c>
      <c r="BB83" s="225" t="s">
        <v>1434</v>
      </c>
      <c r="BC83" s="215" t="s">
        <v>323</v>
      </c>
      <c r="BD83" s="215" t="s">
        <v>1232</v>
      </c>
      <c r="BE83" s="215" t="s">
        <v>1233</v>
      </c>
      <c r="BF83" s="216"/>
      <c r="BG83" s="216"/>
      <c r="BH83" s="222"/>
      <c r="BI83" s="222"/>
      <c r="BJ83" s="222"/>
      <c r="BK83" s="222"/>
      <c r="BL83" s="222"/>
      <c r="BM83" s="222"/>
    </row>
    <row r="84" spans="1:65" ht="198" customHeight="1" thickTop="1">
      <c r="A84" s="371">
        <v>13</v>
      </c>
      <c r="B84" s="400" t="s">
        <v>304</v>
      </c>
      <c r="C84" s="327" t="s">
        <v>338</v>
      </c>
      <c r="D84" s="338" t="s">
        <v>1039</v>
      </c>
      <c r="E84" s="327" t="s">
        <v>346</v>
      </c>
      <c r="F84" s="76" t="s">
        <v>858</v>
      </c>
      <c r="G84" s="69" t="s">
        <v>935</v>
      </c>
      <c r="H84" s="78" t="s">
        <v>306</v>
      </c>
      <c r="I84" s="78" t="s">
        <v>311</v>
      </c>
      <c r="J84" s="78"/>
      <c r="K84" s="78"/>
      <c r="L84" s="78"/>
      <c r="M84" s="78" t="s">
        <v>863</v>
      </c>
      <c r="N84" s="78" t="s">
        <v>932</v>
      </c>
      <c r="O84" s="158" t="s">
        <v>246</v>
      </c>
      <c r="P84" s="159" t="s">
        <v>17</v>
      </c>
      <c r="Q84" s="162" t="s">
        <v>9</v>
      </c>
      <c r="R84" s="62" t="s">
        <v>1084</v>
      </c>
      <c r="S84" s="160" t="s">
        <v>370</v>
      </c>
      <c r="T84" s="114" t="s">
        <v>495</v>
      </c>
      <c r="U84" s="115" t="s">
        <v>496</v>
      </c>
      <c r="V84" s="115" t="s">
        <v>497</v>
      </c>
      <c r="W84" s="115" t="s">
        <v>498</v>
      </c>
      <c r="X84" s="115" t="s">
        <v>499</v>
      </c>
      <c r="Y84" s="115" t="s">
        <v>500</v>
      </c>
      <c r="Z84" s="115" t="s">
        <v>501</v>
      </c>
      <c r="AA84" s="112">
        <v>100</v>
      </c>
      <c r="AB84" s="113" t="s">
        <v>445</v>
      </c>
      <c r="AC84" s="116" t="s">
        <v>445</v>
      </c>
      <c r="AD84" s="113" t="s">
        <v>445</v>
      </c>
      <c r="AE84" s="113">
        <v>100</v>
      </c>
      <c r="AF84" s="113" t="s">
        <v>323</v>
      </c>
      <c r="AG84" s="113">
        <v>100</v>
      </c>
      <c r="AH84" s="193" t="s">
        <v>445</v>
      </c>
      <c r="AI84" s="99" t="s">
        <v>446</v>
      </c>
      <c r="AJ84" s="100">
        <v>2</v>
      </c>
      <c r="AK84" s="99" t="s">
        <v>448</v>
      </c>
      <c r="AL84" s="103">
        <v>1</v>
      </c>
      <c r="AM84" s="161" t="s">
        <v>246</v>
      </c>
      <c r="AN84" s="159" t="s">
        <v>19</v>
      </c>
      <c r="AO84" s="162" t="s">
        <v>8</v>
      </c>
      <c r="AP84" s="64" t="s">
        <v>249</v>
      </c>
      <c r="AQ84" s="68" t="s">
        <v>945</v>
      </c>
      <c r="AR84" s="81" t="s">
        <v>1151</v>
      </c>
      <c r="AS84" s="67" t="s">
        <v>346</v>
      </c>
      <c r="AT84" s="67" t="s">
        <v>862</v>
      </c>
      <c r="AU84" s="84" t="s">
        <v>869</v>
      </c>
      <c r="AV84" s="84">
        <v>44377</v>
      </c>
      <c r="AW84" s="67" t="s">
        <v>936</v>
      </c>
      <c r="AX84" s="151" t="s">
        <v>937</v>
      </c>
      <c r="AY84" s="214" t="s">
        <v>1318</v>
      </c>
      <c r="AZ84" s="214" t="s">
        <v>1319</v>
      </c>
      <c r="BA84" s="214" t="s">
        <v>1211</v>
      </c>
      <c r="BB84" s="214" t="s">
        <v>1320</v>
      </c>
      <c r="BC84" s="215" t="s">
        <v>323</v>
      </c>
      <c r="BD84" s="215" t="s">
        <v>1232</v>
      </c>
      <c r="BE84" s="215" t="s">
        <v>1233</v>
      </c>
      <c r="BF84" s="216"/>
      <c r="BG84" s="216"/>
      <c r="BH84" s="228"/>
      <c r="BI84" s="228"/>
      <c r="BJ84" s="228"/>
      <c r="BK84" s="228"/>
      <c r="BL84" s="228"/>
      <c r="BM84" s="228"/>
    </row>
    <row r="85" spans="1:65" ht="141.75">
      <c r="A85" s="372"/>
      <c r="B85" s="401"/>
      <c r="C85" s="328"/>
      <c r="D85" s="339"/>
      <c r="E85" s="328"/>
      <c r="F85" s="76" t="s">
        <v>859</v>
      </c>
      <c r="G85" s="69" t="s">
        <v>1020</v>
      </c>
      <c r="H85" s="78" t="s">
        <v>306</v>
      </c>
      <c r="I85" s="78" t="s">
        <v>314</v>
      </c>
      <c r="J85" s="78"/>
      <c r="K85" s="78"/>
      <c r="L85" s="78"/>
      <c r="M85" s="78" t="s">
        <v>933</v>
      </c>
      <c r="N85" s="78" t="s">
        <v>865</v>
      </c>
      <c r="O85" s="158" t="s">
        <v>16</v>
      </c>
      <c r="P85" s="159" t="s">
        <v>19</v>
      </c>
      <c r="Q85" s="162" t="s">
        <v>9</v>
      </c>
      <c r="R85" s="62" t="s">
        <v>1083</v>
      </c>
      <c r="S85" s="160" t="s">
        <v>370</v>
      </c>
      <c r="T85" s="114" t="s">
        <v>495</v>
      </c>
      <c r="U85" s="115" t="s">
        <v>496</v>
      </c>
      <c r="V85" s="115" t="s">
        <v>497</v>
      </c>
      <c r="W85" s="115" t="s">
        <v>498</v>
      </c>
      <c r="X85" s="115" t="s">
        <v>499</v>
      </c>
      <c r="Y85" s="115" t="s">
        <v>500</v>
      </c>
      <c r="Z85" s="115" t="s">
        <v>501</v>
      </c>
      <c r="AA85" s="112">
        <v>100</v>
      </c>
      <c r="AB85" s="113" t="s">
        <v>445</v>
      </c>
      <c r="AC85" s="116" t="s">
        <v>445</v>
      </c>
      <c r="AD85" s="113" t="s">
        <v>445</v>
      </c>
      <c r="AE85" s="113">
        <v>100</v>
      </c>
      <c r="AF85" s="113" t="s">
        <v>323</v>
      </c>
      <c r="AG85" s="113">
        <v>100</v>
      </c>
      <c r="AH85" s="193" t="s">
        <v>445</v>
      </c>
      <c r="AI85" s="99" t="s">
        <v>446</v>
      </c>
      <c r="AJ85" s="100">
        <v>2</v>
      </c>
      <c r="AK85" s="99" t="s">
        <v>448</v>
      </c>
      <c r="AL85" s="103">
        <v>1</v>
      </c>
      <c r="AM85" s="161" t="s">
        <v>246</v>
      </c>
      <c r="AN85" s="159" t="s">
        <v>20</v>
      </c>
      <c r="AO85" s="162" t="s">
        <v>8</v>
      </c>
      <c r="AP85" s="64" t="s">
        <v>249</v>
      </c>
      <c r="AQ85" s="68" t="s">
        <v>1021</v>
      </c>
      <c r="AR85" s="81" t="s">
        <v>1150</v>
      </c>
      <c r="AS85" s="67" t="s">
        <v>346</v>
      </c>
      <c r="AT85" s="67" t="s">
        <v>862</v>
      </c>
      <c r="AU85" s="84" t="s">
        <v>869</v>
      </c>
      <c r="AV85" s="84">
        <v>44377</v>
      </c>
      <c r="AW85" s="67" t="s">
        <v>938</v>
      </c>
      <c r="AX85" s="151" t="s">
        <v>939</v>
      </c>
      <c r="AY85" s="214" t="s">
        <v>1321</v>
      </c>
      <c r="AZ85" s="214" t="s">
        <v>1322</v>
      </c>
      <c r="BA85" s="214" t="s">
        <v>1211</v>
      </c>
      <c r="BB85" s="214" t="s">
        <v>1323</v>
      </c>
      <c r="BC85" s="215" t="s">
        <v>323</v>
      </c>
      <c r="BD85" s="215" t="s">
        <v>1232</v>
      </c>
      <c r="BE85" s="215" t="s">
        <v>1233</v>
      </c>
      <c r="BF85" s="216"/>
      <c r="BG85" s="216"/>
      <c r="BH85" s="228"/>
      <c r="BI85" s="228"/>
      <c r="BJ85" s="228"/>
      <c r="BK85" s="228"/>
      <c r="BL85" s="228"/>
      <c r="BM85" s="228"/>
    </row>
    <row r="86" spans="1:65" ht="143.1" customHeight="1">
      <c r="A86" s="372"/>
      <c r="B86" s="401"/>
      <c r="C86" s="328"/>
      <c r="D86" s="339"/>
      <c r="E86" s="328"/>
      <c r="F86" s="76" t="s">
        <v>861</v>
      </c>
      <c r="G86" s="69" t="s">
        <v>1022</v>
      </c>
      <c r="H86" s="78" t="s">
        <v>306</v>
      </c>
      <c r="I86" s="78" t="s">
        <v>314</v>
      </c>
      <c r="J86" s="78"/>
      <c r="K86" s="78"/>
      <c r="L86" s="78"/>
      <c r="M86" s="78" t="s">
        <v>864</v>
      </c>
      <c r="N86" s="78" t="s">
        <v>867</v>
      </c>
      <c r="O86" s="158" t="s">
        <v>246</v>
      </c>
      <c r="P86" s="159" t="s">
        <v>17</v>
      </c>
      <c r="Q86" s="162" t="s">
        <v>9</v>
      </c>
      <c r="R86" s="79" t="s">
        <v>868</v>
      </c>
      <c r="S86" s="160" t="s">
        <v>370</v>
      </c>
      <c r="T86" s="114" t="s">
        <v>495</v>
      </c>
      <c r="U86" s="115" t="s">
        <v>496</v>
      </c>
      <c r="V86" s="115" t="s">
        <v>497</v>
      </c>
      <c r="W86" s="115" t="s">
        <v>498</v>
      </c>
      <c r="X86" s="115" t="s">
        <v>499</v>
      </c>
      <c r="Y86" s="115" t="s">
        <v>500</v>
      </c>
      <c r="Z86" s="115" t="s">
        <v>501</v>
      </c>
      <c r="AA86" s="112">
        <v>100</v>
      </c>
      <c r="AB86" s="113" t="s">
        <v>445</v>
      </c>
      <c r="AC86" s="116" t="s">
        <v>445</v>
      </c>
      <c r="AD86" s="113" t="s">
        <v>445</v>
      </c>
      <c r="AE86" s="113">
        <v>100</v>
      </c>
      <c r="AF86" s="113" t="s">
        <v>323</v>
      </c>
      <c r="AG86" s="113">
        <v>100</v>
      </c>
      <c r="AH86" s="193" t="s">
        <v>445</v>
      </c>
      <c r="AI86" s="99" t="s">
        <v>446</v>
      </c>
      <c r="AJ86" s="100">
        <v>2</v>
      </c>
      <c r="AK86" s="99" t="s">
        <v>448</v>
      </c>
      <c r="AL86" s="103">
        <v>1</v>
      </c>
      <c r="AM86" s="161" t="s">
        <v>246</v>
      </c>
      <c r="AN86" s="159" t="s">
        <v>19</v>
      </c>
      <c r="AO86" s="162" t="s">
        <v>8</v>
      </c>
      <c r="AP86" s="64" t="s">
        <v>249</v>
      </c>
      <c r="AQ86" s="68" t="s">
        <v>947</v>
      </c>
      <c r="AR86" s="81" t="s">
        <v>1152</v>
      </c>
      <c r="AS86" s="67" t="s">
        <v>346</v>
      </c>
      <c r="AT86" s="67" t="s">
        <v>862</v>
      </c>
      <c r="AU86" s="84" t="s">
        <v>869</v>
      </c>
      <c r="AV86" s="84">
        <v>44377</v>
      </c>
      <c r="AW86" s="67" t="s">
        <v>943</v>
      </c>
      <c r="AX86" s="151" t="s">
        <v>944</v>
      </c>
      <c r="AY86" s="214" t="s">
        <v>1324</v>
      </c>
      <c r="AZ86" s="214" t="s">
        <v>1325</v>
      </c>
      <c r="BA86" s="214" t="s">
        <v>1211</v>
      </c>
      <c r="BB86" s="214" t="s">
        <v>1326</v>
      </c>
      <c r="BC86" s="215" t="s">
        <v>323</v>
      </c>
      <c r="BD86" s="215" t="s">
        <v>1232</v>
      </c>
      <c r="BE86" s="215" t="s">
        <v>1233</v>
      </c>
      <c r="BF86" s="216"/>
      <c r="BG86" s="216"/>
      <c r="BH86" s="228"/>
      <c r="BI86" s="228"/>
      <c r="BJ86" s="228"/>
      <c r="BK86" s="228"/>
      <c r="BL86" s="228"/>
      <c r="BM86" s="228"/>
    </row>
    <row r="87" spans="1:65" ht="215.45" customHeight="1">
      <c r="A87" s="372"/>
      <c r="B87" s="401"/>
      <c r="C87" s="328"/>
      <c r="D87" s="339"/>
      <c r="E87" s="328"/>
      <c r="F87" s="76" t="s">
        <v>860</v>
      </c>
      <c r="G87" s="69" t="s">
        <v>940</v>
      </c>
      <c r="H87" s="78" t="s">
        <v>307</v>
      </c>
      <c r="I87" s="78" t="s">
        <v>316</v>
      </c>
      <c r="J87" s="78"/>
      <c r="K87" s="78"/>
      <c r="L87" s="78"/>
      <c r="M87" s="78" t="s">
        <v>934</v>
      </c>
      <c r="N87" s="78" t="s">
        <v>866</v>
      </c>
      <c r="O87" s="158" t="s">
        <v>246</v>
      </c>
      <c r="P87" s="159" t="s">
        <v>17</v>
      </c>
      <c r="Q87" s="162" t="s">
        <v>9</v>
      </c>
      <c r="R87" s="62" t="s">
        <v>1085</v>
      </c>
      <c r="S87" s="160" t="s">
        <v>370</v>
      </c>
      <c r="T87" s="114" t="s">
        <v>495</v>
      </c>
      <c r="U87" s="115" t="s">
        <v>496</v>
      </c>
      <c r="V87" s="115" t="s">
        <v>497</v>
      </c>
      <c r="W87" s="115" t="s">
        <v>498</v>
      </c>
      <c r="X87" s="115" t="s">
        <v>499</v>
      </c>
      <c r="Y87" s="115" t="s">
        <v>500</v>
      </c>
      <c r="Z87" s="115" t="s">
        <v>501</v>
      </c>
      <c r="AA87" s="112">
        <v>100</v>
      </c>
      <c r="AB87" s="113" t="s">
        <v>445</v>
      </c>
      <c r="AC87" s="116" t="s">
        <v>445</v>
      </c>
      <c r="AD87" s="113" t="s">
        <v>445</v>
      </c>
      <c r="AE87" s="113">
        <v>100</v>
      </c>
      <c r="AF87" s="113" t="s">
        <v>323</v>
      </c>
      <c r="AG87" s="113">
        <v>100</v>
      </c>
      <c r="AH87" s="193" t="s">
        <v>445</v>
      </c>
      <c r="AI87" s="99" t="s">
        <v>446</v>
      </c>
      <c r="AJ87" s="100">
        <v>2</v>
      </c>
      <c r="AK87" s="99" t="s">
        <v>446</v>
      </c>
      <c r="AL87" s="103">
        <v>2</v>
      </c>
      <c r="AM87" s="161" t="s">
        <v>246</v>
      </c>
      <c r="AN87" s="159" t="s">
        <v>20</v>
      </c>
      <c r="AO87" s="162" t="s">
        <v>8</v>
      </c>
      <c r="AP87" s="64" t="s">
        <v>249</v>
      </c>
      <c r="AQ87" s="68" t="s">
        <v>946</v>
      </c>
      <c r="AR87" s="81" t="s">
        <v>1153</v>
      </c>
      <c r="AS87" s="67" t="s">
        <v>346</v>
      </c>
      <c r="AT87" s="67" t="s">
        <v>862</v>
      </c>
      <c r="AU87" s="84" t="s">
        <v>869</v>
      </c>
      <c r="AV87" s="84">
        <v>44377</v>
      </c>
      <c r="AW87" s="67" t="s">
        <v>941</v>
      </c>
      <c r="AX87" s="151" t="s">
        <v>942</v>
      </c>
      <c r="AY87" s="214" t="s">
        <v>1327</v>
      </c>
      <c r="AZ87" s="214" t="s">
        <v>1328</v>
      </c>
      <c r="BA87" s="214" t="s">
        <v>1211</v>
      </c>
      <c r="BB87" s="214" t="s">
        <v>1329</v>
      </c>
      <c r="BC87" s="215" t="s">
        <v>323</v>
      </c>
      <c r="BD87" s="215" t="s">
        <v>1232</v>
      </c>
      <c r="BE87" s="215" t="s">
        <v>1233</v>
      </c>
      <c r="BF87" s="216"/>
      <c r="BG87" s="216"/>
      <c r="BH87" s="228"/>
      <c r="BI87" s="228"/>
      <c r="BJ87" s="228"/>
      <c r="BK87" s="228"/>
      <c r="BL87" s="228"/>
      <c r="BM87" s="228"/>
    </row>
    <row r="88" spans="1:65" ht="90" thickBot="1">
      <c r="A88" s="373"/>
      <c r="B88" s="402"/>
      <c r="C88" s="325"/>
      <c r="D88" s="340"/>
      <c r="E88" s="325"/>
      <c r="F88" s="76" t="s">
        <v>870</v>
      </c>
      <c r="G88" s="78" t="s">
        <v>871</v>
      </c>
      <c r="H88" s="78" t="s">
        <v>308</v>
      </c>
      <c r="I88" s="78" t="s">
        <v>317</v>
      </c>
      <c r="J88" s="78" t="s">
        <v>243</v>
      </c>
      <c r="K88" s="78" t="s">
        <v>765</v>
      </c>
      <c r="L88" s="78" t="s">
        <v>654</v>
      </c>
      <c r="M88" s="188" t="s">
        <v>872</v>
      </c>
      <c r="N88" s="188" t="s">
        <v>766</v>
      </c>
      <c r="O88" s="158" t="s">
        <v>246</v>
      </c>
      <c r="P88" s="159" t="s">
        <v>17</v>
      </c>
      <c r="Q88" s="162" t="s">
        <v>9</v>
      </c>
      <c r="R88" s="79" t="s">
        <v>873</v>
      </c>
      <c r="S88" s="160" t="s">
        <v>319</v>
      </c>
      <c r="T88" s="114" t="s">
        <v>495</v>
      </c>
      <c r="U88" s="115" t="s">
        <v>496</v>
      </c>
      <c r="V88" s="115" t="s">
        <v>497</v>
      </c>
      <c r="W88" s="115" t="s">
        <v>498</v>
      </c>
      <c r="X88" s="115" t="s">
        <v>499</v>
      </c>
      <c r="Y88" s="115" t="s">
        <v>500</v>
      </c>
      <c r="Z88" s="115" t="s">
        <v>501</v>
      </c>
      <c r="AA88" s="112">
        <v>100</v>
      </c>
      <c r="AB88" s="113" t="s">
        <v>445</v>
      </c>
      <c r="AC88" s="116" t="s">
        <v>445</v>
      </c>
      <c r="AD88" s="113" t="s">
        <v>445</v>
      </c>
      <c r="AE88" s="113">
        <v>100</v>
      </c>
      <c r="AF88" s="113" t="s">
        <v>323</v>
      </c>
      <c r="AG88" s="113">
        <v>100</v>
      </c>
      <c r="AH88" s="193" t="s">
        <v>445</v>
      </c>
      <c r="AI88" s="99" t="s">
        <v>446</v>
      </c>
      <c r="AJ88" s="100">
        <v>2</v>
      </c>
      <c r="AK88" s="99" t="s">
        <v>446</v>
      </c>
      <c r="AL88" s="103">
        <v>2</v>
      </c>
      <c r="AM88" s="161" t="s">
        <v>246</v>
      </c>
      <c r="AN88" s="159" t="s">
        <v>20</v>
      </c>
      <c r="AO88" s="162" t="s">
        <v>8</v>
      </c>
      <c r="AP88" s="64" t="s">
        <v>249</v>
      </c>
      <c r="AQ88" s="80" t="s">
        <v>874</v>
      </c>
      <c r="AR88" s="81" t="s">
        <v>768</v>
      </c>
      <c r="AS88" s="67" t="s">
        <v>346</v>
      </c>
      <c r="AT88" s="67" t="s">
        <v>544</v>
      </c>
      <c r="AU88" s="84">
        <v>44075</v>
      </c>
      <c r="AV88" s="84">
        <v>44196</v>
      </c>
      <c r="AW88" s="67" t="s">
        <v>1154</v>
      </c>
      <c r="AX88" s="67" t="s">
        <v>769</v>
      </c>
      <c r="AY88" s="214" t="s">
        <v>1330</v>
      </c>
      <c r="AZ88" s="214" t="s">
        <v>1331</v>
      </c>
      <c r="BA88" s="214" t="s">
        <v>1211</v>
      </c>
      <c r="BB88" s="214" t="s">
        <v>1332</v>
      </c>
      <c r="BC88" s="215" t="s">
        <v>323</v>
      </c>
      <c r="BD88" s="215" t="s">
        <v>1232</v>
      </c>
      <c r="BE88" s="215" t="s">
        <v>1233</v>
      </c>
      <c r="BF88" s="216"/>
      <c r="BG88" s="216"/>
      <c r="BH88" s="228"/>
      <c r="BI88" s="228"/>
      <c r="BJ88" s="228"/>
      <c r="BK88" s="228"/>
      <c r="BL88" s="228"/>
      <c r="BM88" s="228"/>
    </row>
    <row r="89" spans="1:65" s="14" customFormat="1" ht="15.75" thickTop="1">
      <c r="A89" s="15"/>
      <c r="B89" s="74"/>
      <c r="C89" s="15"/>
      <c r="D89" s="15"/>
      <c r="E89" s="15"/>
      <c r="F89" s="15"/>
      <c r="G89" s="15"/>
      <c r="H89" s="70"/>
      <c r="I89" s="70"/>
      <c r="J89" s="70"/>
      <c r="K89" s="70"/>
      <c r="L89" s="70"/>
      <c r="M89" s="70"/>
      <c r="N89" s="70"/>
      <c r="O89" s="70"/>
      <c r="P89" s="70"/>
      <c r="Q89" s="82"/>
      <c r="R89" s="70"/>
      <c r="S89" s="70"/>
      <c r="T89" s="71"/>
      <c r="U89" s="71"/>
      <c r="V89" s="71"/>
      <c r="W89" s="71"/>
      <c r="X89" s="71"/>
      <c r="Y89" s="71"/>
      <c r="Z89" s="71"/>
      <c r="AA89" s="71"/>
      <c r="AB89" s="71"/>
      <c r="AC89" s="71"/>
      <c r="AD89" s="71"/>
      <c r="AE89" s="71"/>
      <c r="AF89" s="71"/>
      <c r="AG89" s="71"/>
      <c r="AH89" s="71"/>
      <c r="AI89" s="71"/>
      <c r="AJ89" s="71"/>
      <c r="AK89" s="71"/>
      <c r="AL89" s="71"/>
      <c r="AM89" s="70"/>
      <c r="AN89" s="70"/>
      <c r="AO89" s="70"/>
      <c r="AP89" s="71"/>
      <c r="AQ89" s="70"/>
      <c r="AR89" s="70"/>
      <c r="AS89" s="72"/>
      <c r="AT89" s="72"/>
      <c r="AU89" s="72"/>
      <c r="AV89" s="72"/>
      <c r="AW89" s="71"/>
      <c r="AX89" s="72"/>
      <c r="AY89" s="217"/>
      <c r="AZ89" s="218"/>
      <c r="BA89" s="219"/>
      <c r="BB89" s="220"/>
      <c r="BC89" s="220"/>
      <c r="BD89" s="220"/>
      <c r="BE89" s="220"/>
      <c r="BF89" s="221"/>
      <c r="BG89" s="221"/>
      <c r="BH89" s="230"/>
      <c r="BI89" s="230"/>
      <c r="BJ89" s="230"/>
      <c r="BK89" s="230"/>
      <c r="BL89" s="230"/>
      <c r="BM89" s="230"/>
    </row>
    <row r="90" spans="1:65" s="14" customFormat="1">
      <c r="A90" s="15"/>
      <c r="B90" s="74"/>
      <c r="C90" s="15"/>
      <c r="D90" s="15"/>
      <c r="E90" s="15"/>
      <c r="F90" s="15"/>
      <c r="G90" s="15"/>
      <c r="H90" s="70"/>
      <c r="I90" s="70"/>
      <c r="J90" s="70"/>
      <c r="K90" s="70"/>
      <c r="L90" s="70"/>
      <c r="M90" s="70"/>
      <c r="N90" s="70"/>
      <c r="O90" s="70"/>
      <c r="P90" s="70"/>
      <c r="Q90" s="82"/>
      <c r="R90" s="70"/>
      <c r="S90" s="70"/>
      <c r="T90" s="71"/>
      <c r="U90" s="71"/>
      <c r="V90" s="71"/>
      <c r="W90" s="71"/>
      <c r="X90" s="71"/>
      <c r="Y90" s="71"/>
      <c r="Z90" s="71"/>
      <c r="AA90" s="71"/>
      <c r="AB90" s="71"/>
      <c r="AC90" s="71"/>
      <c r="AD90" s="71"/>
      <c r="AE90" s="71"/>
      <c r="AF90" s="71"/>
      <c r="AG90" s="71"/>
      <c r="AH90" s="71"/>
      <c r="AI90" s="71"/>
      <c r="AJ90" s="71"/>
      <c r="AK90" s="71"/>
      <c r="AL90" s="71"/>
      <c r="AM90" s="70"/>
      <c r="AN90" s="70"/>
      <c r="AO90" s="70"/>
      <c r="AP90" s="71"/>
      <c r="AQ90" s="70"/>
      <c r="AR90" s="70"/>
      <c r="AS90" s="72"/>
      <c r="AT90" s="72"/>
      <c r="AU90" s="72"/>
      <c r="AV90" s="72"/>
      <c r="AW90" s="71"/>
      <c r="AX90" s="72"/>
      <c r="AY90" s="217"/>
      <c r="AZ90" s="218"/>
      <c r="BA90" s="219"/>
      <c r="BB90" s="220"/>
      <c r="BC90" s="220"/>
      <c r="BD90" s="220"/>
      <c r="BE90" s="220"/>
      <c r="BF90" s="221"/>
      <c r="BG90" s="221"/>
      <c r="BH90" s="230"/>
      <c r="BI90" s="230"/>
      <c r="BJ90" s="230"/>
      <c r="BK90" s="230"/>
      <c r="BL90" s="230"/>
      <c r="BM90" s="230"/>
    </row>
    <row r="91" spans="1:65" s="14" customFormat="1" ht="14.45" customHeight="1">
      <c r="A91" s="15"/>
      <c r="B91" s="74"/>
      <c r="C91" s="15"/>
      <c r="D91" s="15"/>
      <c r="E91" s="15"/>
      <c r="F91" s="15"/>
      <c r="G91" s="15"/>
      <c r="H91" s="70"/>
      <c r="I91" s="70"/>
      <c r="J91" s="70"/>
      <c r="K91" s="70"/>
      <c r="L91" s="70"/>
      <c r="M91" s="70"/>
      <c r="N91" s="70"/>
      <c r="O91" s="70"/>
      <c r="P91" s="70"/>
      <c r="Q91" s="82"/>
      <c r="R91" s="70"/>
      <c r="S91" s="70"/>
      <c r="T91" s="71"/>
      <c r="U91" s="71"/>
      <c r="V91" s="71"/>
      <c r="W91" s="71"/>
      <c r="X91" s="71"/>
      <c r="Y91" s="71"/>
      <c r="Z91" s="71"/>
      <c r="AA91" s="71"/>
      <c r="AB91" s="71"/>
      <c r="AC91" s="71"/>
      <c r="AD91" s="71"/>
      <c r="AE91" s="71"/>
      <c r="AF91" s="71"/>
      <c r="AG91" s="71"/>
      <c r="AH91" s="71"/>
      <c r="AI91" s="71"/>
      <c r="AJ91" s="71"/>
      <c r="AK91" s="71"/>
      <c r="AL91" s="71"/>
      <c r="AM91" s="70"/>
      <c r="AN91" s="70"/>
      <c r="AO91" s="70"/>
      <c r="AP91" s="71"/>
      <c r="AQ91" s="70"/>
      <c r="AR91" s="70"/>
      <c r="AS91" s="72"/>
      <c r="AT91" s="72"/>
      <c r="AU91" s="72"/>
      <c r="AV91" s="72"/>
      <c r="AW91" s="71"/>
      <c r="AX91" s="72"/>
      <c r="AY91" s="217"/>
      <c r="AZ91" s="218"/>
      <c r="BA91" s="219"/>
      <c r="BB91" s="220"/>
      <c r="BC91" s="220"/>
      <c r="BD91" s="220"/>
      <c r="BE91" s="220"/>
      <c r="BF91" s="221"/>
      <c r="BG91" s="221"/>
      <c r="BH91" s="230"/>
      <c r="BI91" s="230"/>
      <c r="BJ91" s="230"/>
      <c r="BK91" s="230"/>
      <c r="BL91" s="230"/>
      <c r="BM91" s="230"/>
    </row>
    <row r="92" spans="1:65" s="14" customFormat="1" ht="15" customHeight="1">
      <c r="A92" s="15"/>
      <c r="B92" s="74"/>
      <c r="C92" s="15"/>
      <c r="D92" s="15"/>
      <c r="E92" s="15"/>
      <c r="F92" s="15"/>
      <c r="G92" s="15"/>
      <c r="H92" s="70"/>
      <c r="I92" s="70"/>
      <c r="J92" s="70"/>
      <c r="K92" s="70"/>
      <c r="L92" s="70"/>
      <c r="M92" s="70"/>
      <c r="N92" s="70"/>
      <c r="O92" s="70"/>
      <c r="P92" s="70"/>
      <c r="Q92" s="82"/>
      <c r="R92" s="70"/>
      <c r="S92" s="70"/>
      <c r="T92" s="71"/>
      <c r="U92" s="71"/>
      <c r="V92" s="71"/>
      <c r="W92" s="71"/>
      <c r="X92" s="71"/>
      <c r="Y92" s="71"/>
      <c r="Z92" s="71"/>
      <c r="AA92" s="71"/>
      <c r="AB92" s="71"/>
      <c r="AC92" s="71"/>
      <c r="AD92" s="71"/>
      <c r="AE92" s="71"/>
      <c r="AF92" s="71"/>
      <c r="AG92" s="71"/>
      <c r="AH92" s="71"/>
      <c r="AI92" s="71"/>
      <c r="AJ92" s="71"/>
      <c r="AK92" s="71"/>
      <c r="AL92" s="71"/>
      <c r="AM92" s="70"/>
      <c r="AN92" s="70"/>
      <c r="AO92" s="70"/>
      <c r="AP92" s="71"/>
      <c r="AQ92" s="70"/>
      <c r="AR92" s="70"/>
      <c r="AS92" s="72"/>
      <c r="AT92" s="72"/>
      <c r="AU92" s="72"/>
      <c r="AV92" s="72"/>
      <c r="AW92" s="71"/>
      <c r="AX92" s="72"/>
      <c r="AY92" s="217"/>
      <c r="AZ92" s="218"/>
      <c r="BA92" s="219"/>
      <c r="BB92" s="220"/>
      <c r="BC92" s="220"/>
      <c r="BD92" s="220"/>
      <c r="BE92" s="220"/>
      <c r="BF92" s="221"/>
      <c r="BG92" s="221"/>
      <c r="BH92" s="230"/>
      <c r="BI92" s="230"/>
      <c r="BJ92" s="230"/>
      <c r="BK92" s="230"/>
      <c r="BL92" s="230"/>
      <c r="BM92" s="230"/>
    </row>
    <row r="93" spans="1:65" s="14" customFormat="1">
      <c r="A93" s="15"/>
      <c r="B93" s="74"/>
      <c r="C93" s="15"/>
      <c r="D93" s="15"/>
      <c r="E93" s="15"/>
      <c r="F93" s="15"/>
      <c r="G93" s="15"/>
      <c r="H93" s="70"/>
      <c r="I93" s="70"/>
      <c r="J93" s="70"/>
      <c r="K93" s="70"/>
      <c r="L93" s="70"/>
      <c r="M93" s="70"/>
      <c r="N93" s="70"/>
      <c r="O93" s="70"/>
      <c r="P93" s="70"/>
      <c r="Q93" s="82"/>
      <c r="R93" s="70"/>
      <c r="S93" s="70"/>
      <c r="T93" s="71"/>
      <c r="U93" s="71"/>
      <c r="V93" s="71"/>
      <c r="W93" s="71"/>
      <c r="X93" s="71"/>
      <c r="Y93" s="71"/>
      <c r="Z93" s="71"/>
      <c r="AA93" s="71"/>
      <c r="AB93" s="71"/>
      <c r="AC93" s="71"/>
      <c r="AD93" s="71"/>
      <c r="AE93" s="71"/>
      <c r="AF93" s="71"/>
      <c r="AG93" s="71"/>
      <c r="AH93" s="71"/>
      <c r="AI93" s="71"/>
      <c r="AJ93" s="71"/>
      <c r="AK93" s="71"/>
      <c r="AL93" s="71"/>
      <c r="AM93" s="70"/>
      <c r="AN93" s="70"/>
      <c r="AO93" s="70"/>
      <c r="AP93" s="71"/>
      <c r="AQ93" s="70"/>
      <c r="AR93" s="70"/>
      <c r="AS93" s="72"/>
      <c r="AT93" s="72"/>
      <c r="AU93" s="72"/>
      <c r="AV93" s="72"/>
      <c r="AW93" s="71"/>
      <c r="AX93" s="72"/>
      <c r="AY93" s="217"/>
      <c r="AZ93" s="218"/>
      <c r="BA93" s="219"/>
      <c r="BB93" s="220"/>
      <c r="BC93" s="220"/>
      <c r="BD93" s="220"/>
      <c r="BE93" s="220"/>
      <c r="BF93" s="221"/>
      <c r="BG93" s="221"/>
      <c r="BH93" s="230"/>
      <c r="BI93" s="230"/>
      <c r="BJ93" s="230"/>
      <c r="BK93" s="230"/>
      <c r="BL93" s="230"/>
      <c r="BM93" s="230"/>
    </row>
    <row r="94" spans="1:65" s="14" customFormat="1">
      <c r="A94" s="15"/>
      <c r="B94" s="74"/>
      <c r="C94" s="15"/>
      <c r="D94" s="15"/>
      <c r="E94" s="15"/>
      <c r="F94" s="15"/>
      <c r="G94" s="15"/>
      <c r="H94" s="70"/>
      <c r="I94" s="70"/>
      <c r="J94" s="70"/>
      <c r="K94" s="70"/>
      <c r="L94" s="70"/>
      <c r="M94" s="70"/>
      <c r="N94" s="70"/>
      <c r="O94" s="70"/>
      <c r="P94" s="70"/>
      <c r="Q94" s="82"/>
      <c r="R94" s="70"/>
      <c r="S94" s="70"/>
      <c r="T94" s="71"/>
      <c r="U94" s="71"/>
      <c r="V94" s="71"/>
      <c r="W94" s="71"/>
      <c r="X94" s="71"/>
      <c r="Y94" s="71"/>
      <c r="Z94" s="71"/>
      <c r="AA94" s="71"/>
      <c r="AB94" s="71"/>
      <c r="AC94" s="71"/>
      <c r="AD94" s="71"/>
      <c r="AE94" s="71"/>
      <c r="AF94" s="71"/>
      <c r="AG94" s="71"/>
      <c r="AH94" s="71"/>
      <c r="AI94" s="71"/>
      <c r="AJ94" s="71"/>
      <c r="AK94" s="71"/>
      <c r="AL94" s="71"/>
      <c r="AM94" s="70"/>
      <c r="AN94" s="70"/>
      <c r="AO94" s="70"/>
      <c r="AP94" s="71"/>
      <c r="AQ94" s="70"/>
      <c r="AR94" s="70"/>
      <c r="AS94" s="72"/>
      <c r="AT94" s="72"/>
      <c r="AU94" s="72"/>
      <c r="AV94" s="72"/>
      <c r="AW94" s="71"/>
      <c r="AX94" s="72"/>
      <c r="AY94" s="217"/>
      <c r="AZ94" s="218"/>
      <c r="BA94" s="219"/>
      <c r="BB94" s="220"/>
      <c r="BC94" s="220"/>
      <c r="BD94" s="220"/>
      <c r="BE94" s="220"/>
      <c r="BF94" s="221"/>
      <c r="BG94" s="221"/>
      <c r="BH94" s="230"/>
      <c r="BI94" s="230"/>
      <c r="BJ94" s="230"/>
      <c r="BK94" s="230"/>
      <c r="BL94" s="230"/>
      <c r="BM94" s="230"/>
    </row>
    <row r="95" spans="1:65" s="14" customFormat="1">
      <c r="A95" s="15"/>
      <c r="B95" s="74"/>
      <c r="C95" s="15"/>
      <c r="D95" s="15"/>
      <c r="E95" s="15"/>
      <c r="F95" s="15"/>
      <c r="G95" s="15"/>
      <c r="H95" s="70"/>
      <c r="I95" s="70"/>
      <c r="J95" s="70"/>
      <c r="K95" s="70"/>
      <c r="L95" s="70"/>
      <c r="M95" s="70"/>
      <c r="N95" s="70"/>
      <c r="O95" s="70"/>
      <c r="P95" s="70"/>
      <c r="Q95" s="82"/>
      <c r="R95" s="70"/>
      <c r="S95" s="70"/>
      <c r="T95" s="71"/>
      <c r="U95" s="71"/>
      <c r="V95" s="71"/>
      <c r="W95" s="71"/>
      <c r="X95" s="71"/>
      <c r="Y95" s="71"/>
      <c r="Z95" s="71"/>
      <c r="AA95" s="71"/>
      <c r="AB95" s="71"/>
      <c r="AC95" s="71"/>
      <c r="AD95" s="71"/>
      <c r="AE95" s="71"/>
      <c r="AF95" s="71"/>
      <c r="AG95" s="71"/>
      <c r="AH95" s="71"/>
      <c r="AI95" s="71"/>
      <c r="AJ95" s="71"/>
      <c r="AK95" s="71"/>
      <c r="AL95" s="71"/>
      <c r="AM95" s="70"/>
      <c r="AN95" s="70"/>
      <c r="AO95" s="70"/>
      <c r="AP95" s="71"/>
      <c r="AQ95" s="70"/>
      <c r="AR95" s="70"/>
      <c r="AS95" s="72"/>
      <c r="AT95" s="72"/>
      <c r="AU95" s="72"/>
      <c r="AV95" s="72"/>
      <c r="AW95" s="71"/>
      <c r="AX95" s="72"/>
      <c r="AY95" s="217"/>
      <c r="AZ95" s="218"/>
      <c r="BA95" s="219"/>
      <c r="BB95" s="220"/>
      <c r="BC95" s="220"/>
      <c r="BD95" s="220"/>
      <c r="BE95" s="220"/>
      <c r="BF95" s="221"/>
      <c r="BG95" s="221"/>
      <c r="BH95" s="230"/>
      <c r="BI95" s="230"/>
      <c r="BJ95" s="230"/>
      <c r="BK95" s="230"/>
      <c r="BL95" s="230"/>
      <c r="BM95" s="230"/>
    </row>
    <row r="96" spans="1:65" s="14" customFormat="1">
      <c r="A96" s="15"/>
      <c r="B96" s="74"/>
      <c r="C96" s="15"/>
      <c r="D96" s="15"/>
      <c r="E96" s="15"/>
      <c r="F96" s="15"/>
      <c r="G96" s="15"/>
      <c r="H96" s="70"/>
      <c r="I96" s="70"/>
      <c r="J96" s="70"/>
      <c r="K96" s="70"/>
      <c r="L96" s="70"/>
      <c r="M96" s="70"/>
      <c r="N96" s="70"/>
      <c r="O96" s="70"/>
      <c r="P96" s="70"/>
      <c r="Q96" s="82"/>
      <c r="R96" s="70"/>
      <c r="S96" s="70"/>
      <c r="T96" s="71"/>
      <c r="U96" s="71"/>
      <c r="V96" s="71"/>
      <c r="W96" s="71"/>
      <c r="X96" s="71"/>
      <c r="Y96" s="71"/>
      <c r="Z96" s="71"/>
      <c r="AA96" s="71"/>
      <c r="AB96" s="71"/>
      <c r="AC96" s="71"/>
      <c r="AD96" s="71"/>
      <c r="AE96" s="71"/>
      <c r="AF96" s="71"/>
      <c r="AG96" s="71"/>
      <c r="AH96" s="71"/>
      <c r="AI96" s="71"/>
      <c r="AJ96" s="71"/>
      <c r="AK96" s="71"/>
      <c r="AL96" s="71"/>
      <c r="AM96" s="70"/>
      <c r="AN96" s="70"/>
      <c r="AO96" s="70"/>
      <c r="AP96" s="71"/>
      <c r="AQ96" s="70"/>
      <c r="AR96" s="70"/>
      <c r="AS96" s="72"/>
      <c r="AT96" s="72"/>
      <c r="AU96" s="72"/>
      <c r="AV96" s="72"/>
      <c r="AW96" s="71"/>
      <c r="AX96" s="72"/>
      <c r="AY96" s="217"/>
      <c r="AZ96" s="218"/>
      <c r="BA96" s="219"/>
      <c r="BB96" s="220"/>
      <c r="BC96" s="220"/>
      <c r="BD96" s="220"/>
      <c r="BE96" s="220"/>
      <c r="BF96" s="221"/>
      <c r="BG96" s="221"/>
      <c r="BH96" s="230"/>
      <c r="BI96" s="230"/>
      <c r="BJ96" s="230"/>
      <c r="BK96" s="230"/>
      <c r="BL96" s="230"/>
      <c r="BM96" s="230"/>
    </row>
    <row r="97" spans="1:65" s="14" customFormat="1">
      <c r="A97" s="15"/>
      <c r="B97" s="74"/>
      <c r="C97" s="15"/>
      <c r="D97" s="15"/>
      <c r="E97" s="15"/>
      <c r="F97" s="15"/>
      <c r="G97" s="15"/>
      <c r="H97" s="70"/>
      <c r="I97" s="70"/>
      <c r="J97" s="70"/>
      <c r="K97" s="70"/>
      <c r="L97" s="70"/>
      <c r="M97" s="70"/>
      <c r="N97" s="70"/>
      <c r="O97" s="70"/>
      <c r="P97" s="70"/>
      <c r="Q97" s="82"/>
      <c r="R97" s="70"/>
      <c r="S97" s="70"/>
      <c r="T97" s="71"/>
      <c r="U97" s="71"/>
      <c r="V97" s="71"/>
      <c r="W97" s="71"/>
      <c r="X97" s="71"/>
      <c r="Y97" s="71"/>
      <c r="Z97" s="71"/>
      <c r="AA97" s="71"/>
      <c r="AB97" s="71"/>
      <c r="AC97" s="71"/>
      <c r="AD97" s="71"/>
      <c r="AE97" s="71"/>
      <c r="AF97" s="71"/>
      <c r="AG97" s="71"/>
      <c r="AH97" s="71"/>
      <c r="AI97" s="71"/>
      <c r="AJ97" s="71"/>
      <c r="AK97" s="71"/>
      <c r="AL97" s="71"/>
      <c r="AM97" s="70"/>
      <c r="AN97" s="70"/>
      <c r="AO97" s="70"/>
      <c r="AP97" s="71"/>
      <c r="AQ97" s="70"/>
      <c r="AR97" s="70"/>
      <c r="AS97" s="72"/>
      <c r="AT97" s="72"/>
      <c r="AU97" s="72"/>
      <c r="AV97" s="72"/>
      <c r="AW97" s="71"/>
      <c r="AX97" s="72"/>
      <c r="AY97" s="217"/>
      <c r="AZ97" s="218"/>
      <c r="BA97" s="219"/>
      <c r="BB97" s="220"/>
      <c r="BC97" s="220"/>
      <c r="BD97" s="220"/>
      <c r="BE97" s="220"/>
      <c r="BF97" s="221"/>
      <c r="BG97" s="221"/>
      <c r="BH97" s="230"/>
      <c r="BI97" s="230"/>
      <c r="BJ97" s="230"/>
      <c r="BK97" s="230"/>
      <c r="BL97" s="230"/>
      <c r="BM97" s="230"/>
    </row>
    <row r="98" spans="1:65" s="14" customFormat="1">
      <c r="A98" s="15"/>
      <c r="B98" s="74"/>
      <c r="C98" s="15"/>
      <c r="D98" s="15"/>
      <c r="E98" s="15"/>
      <c r="F98" s="15"/>
      <c r="G98" s="15"/>
      <c r="H98" s="70"/>
      <c r="I98" s="70"/>
      <c r="J98" s="70"/>
      <c r="K98" s="70"/>
      <c r="L98" s="70"/>
      <c r="M98" s="70"/>
      <c r="N98" s="70"/>
      <c r="O98" s="70"/>
      <c r="P98" s="70"/>
      <c r="Q98" s="82"/>
      <c r="R98" s="70"/>
      <c r="S98" s="70"/>
      <c r="T98" s="71"/>
      <c r="U98" s="71"/>
      <c r="V98" s="71"/>
      <c r="W98" s="71"/>
      <c r="X98" s="71"/>
      <c r="Y98" s="71"/>
      <c r="Z98" s="71"/>
      <c r="AA98" s="71"/>
      <c r="AB98" s="71"/>
      <c r="AC98" s="71"/>
      <c r="AD98" s="71"/>
      <c r="AE98" s="71"/>
      <c r="AF98" s="71"/>
      <c r="AG98" s="71"/>
      <c r="AH98" s="71"/>
      <c r="AI98" s="71"/>
      <c r="AJ98" s="71"/>
      <c r="AK98" s="71"/>
      <c r="AL98" s="71"/>
      <c r="AM98" s="70"/>
      <c r="AN98" s="70"/>
      <c r="AO98" s="70"/>
      <c r="AP98" s="71"/>
      <c r="AQ98" s="70"/>
      <c r="AR98" s="70"/>
      <c r="AS98" s="72"/>
      <c r="AT98" s="72"/>
      <c r="AU98" s="72"/>
      <c r="AV98" s="72"/>
      <c r="AW98" s="71"/>
      <c r="AX98" s="72"/>
      <c r="AY98" s="217"/>
      <c r="AZ98" s="218"/>
      <c r="BA98" s="219"/>
      <c r="BB98" s="220"/>
      <c r="BC98" s="220"/>
      <c r="BD98" s="220"/>
      <c r="BE98" s="220"/>
      <c r="BF98" s="221"/>
      <c r="BG98" s="221"/>
      <c r="BH98" s="230"/>
      <c r="BI98" s="230"/>
      <c r="BJ98" s="230"/>
      <c r="BK98" s="230"/>
      <c r="BL98" s="230"/>
      <c r="BM98" s="230"/>
    </row>
    <row r="99" spans="1:65" s="14" customFormat="1">
      <c r="A99" s="15"/>
      <c r="B99" s="74"/>
      <c r="C99" s="15"/>
      <c r="D99" s="15"/>
      <c r="E99" s="15"/>
      <c r="F99" s="15"/>
      <c r="G99" s="15"/>
      <c r="H99" s="70"/>
      <c r="I99" s="70"/>
      <c r="J99" s="70"/>
      <c r="K99" s="70"/>
      <c r="L99" s="70"/>
      <c r="M99" s="70"/>
      <c r="N99" s="70"/>
      <c r="O99" s="70"/>
      <c r="P99" s="70"/>
      <c r="Q99" s="82"/>
      <c r="R99" s="70"/>
      <c r="S99" s="70"/>
      <c r="T99" s="71"/>
      <c r="U99" s="71"/>
      <c r="V99" s="71"/>
      <c r="W99" s="71"/>
      <c r="X99" s="71"/>
      <c r="Y99" s="71"/>
      <c r="Z99" s="71"/>
      <c r="AA99" s="71"/>
      <c r="AB99" s="71"/>
      <c r="AC99" s="71"/>
      <c r="AD99" s="71"/>
      <c r="AE99" s="71"/>
      <c r="AF99" s="71"/>
      <c r="AG99" s="71"/>
      <c r="AH99" s="71"/>
      <c r="AI99" s="71"/>
      <c r="AJ99" s="71"/>
      <c r="AK99" s="71"/>
      <c r="AL99" s="71"/>
      <c r="AM99" s="70"/>
      <c r="AN99" s="70"/>
      <c r="AO99" s="70"/>
      <c r="AP99" s="71"/>
      <c r="AQ99" s="70"/>
      <c r="AR99" s="70"/>
      <c r="AS99" s="72"/>
      <c r="AT99" s="72"/>
      <c r="AU99" s="72"/>
      <c r="AV99" s="72"/>
      <c r="AW99" s="71"/>
      <c r="AX99" s="72"/>
      <c r="AY99" s="217"/>
      <c r="AZ99" s="218"/>
      <c r="BA99" s="219"/>
      <c r="BB99" s="220"/>
      <c r="BC99" s="220"/>
      <c r="BD99" s="220"/>
      <c r="BE99" s="220"/>
      <c r="BF99" s="221"/>
      <c r="BG99" s="221"/>
      <c r="BH99" s="230"/>
      <c r="BI99" s="230"/>
      <c r="BJ99" s="230"/>
      <c r="BK99" s="230"/>
      <c r="BL99" s="230"/>
      <c r="BM99" s="230"/>
    </row>
    <row r="100" spans="1:65" s="14" customFormat="1">
      <c r="A100" s="15"/>
      <c r="B100" s="74"/>
      <c r="C100" s="15"/>
      <c r="D100" s="15"/>
      <c r="E100" s="15"/>
      <c r="F100" s="15"/>
      <c r="G100" s="15"/>
      <c r="H100" s="70"/>
      <c r="I100" s="70"/>
      <c r="J100" s="70"/>
      <c r="K100" s="70"/>
      <c r="L100" s="70"/>
      <c r="M100" s="70"/>
      <c r="N100" s="70"/>
      <c r="O100" s="70"/>
      <c r="P100" s="70"/>
      <c r="Q100" s="82"/>
      <c r="R100" s="70"/>
      <c r="S100" s="70"/>
      <c r="T100" s="71"/>
      <c r="U100" s="71"/>
      <c r="V100" s="71"/>
      <c r="W100" s="71"/>
      <c r="X100" s="71"/>
      <c r="Y100" s="71"/>
      <c r="Z100" s="71"/>
      <c r="AA100" s="71"/>
      <c r="AB100" s="71"/>
      <c r="AC100" s="71"/>
      <c r="AD100" s="71"/>
      <c r="AE100" s="71"/>
      <c r="AF100" s="71"/>
      <c r="AG100" s="71"/>
      <c r="AH100" s="71"/>
      <c r="AI100" s="71"/>
      <c r="AJ100" s="71"/>
      <c r="AK100" s="71"/>
      <c r="AL100" s="71"/>
      <c r="AM100" s="70"/>
      <c r="AN100" s="70"/>
      <c r="AO100" s="70"/>
      <c r="AP100" s="71"/>
      <c r="AQ100" s="70"/>
      <c r="AR100" s="70"/>
      <c r="AS100" s="72"/>
      <c r="AT100" s="72"/>
      <c r="AU100" s="72"/>
      <c r="AV100" s="72"/>
      <c r="AW100" s="71"/>
      <c r="AX100" s="72"/>
      <c r="AY100" s="217"/>
      <c r="AZ100" s="218"/>
      <c r="BA100" s="219"/>
      <c r="BB100" s="220"/>
      <c r="BC100" s="220"/>
      <c r="BD100" s="220"/>
      <c r="BE100" s="220"/>
      <c r="BF100" s="221"/>
      <c r="BG100" s="221"/>
      <c r="BH100" s="230"/>
      <c r="BI100" s="230"/>
      <c r="BJ100" s="230"/>
      <c r="BK100" s="230"/>
      <c r="BL100" s="230"/>
      <c r="BM100" s="230"/>
    </row>
    <row r="101" spans="1:65" s="14" customFormat="1">
      <c r="A101" s="15"/>
      <c r="B101" s="74"/>
      <c r="C101" s="15"/>
      <c r="D101" s="15"/>
      <c r="E101" s="15"/>
      <c r="F101" s="15"/>
      <c r="G101" s="15"/>
      <c r="H101" s="70"/>
      <c r="I101" s="70"/>
      <c r="J101" s="70"/>
      <c r="K101" s="70"/>
      <c r="L101" s="70"/>
      <c r="M101" s="70"/>
      <c r="N101" s="70"/>
      <c r="O101" s="70"/>
      <c r="P101" s="70"/>
      <c r="Q101" s="82"/>
      <c r="R101" s="70"/>
      <c r="S101" s="70"/>
      <c r="T101" s="71"/>
      <c r="U101" s="71"/>
      <c r="V101" s="71"/>
      <c r="W101" s="71"/>
      <c r="X101" s="71"/>
      <c r="Y101" s="71"/>
      <c r="Z101" s="71"/>
      <c r="AA101" s="71"/>
      <c r="AB101" s="71"/>
      <c r="AC101" s="71"/>
      <c r="AD101" s="71"/>
      <c r="AE101" s="71"/>
      <c r="AF101" s="71"/>
      <c r="AG101" s="71"/>
      <c r="AH101" s="71"/>
      <c r="AI101" s="71"/>
      <c r="AJ101" s="71"/>
      <c r="AK101" s="71"/>
      <c r="AL101" s="71"/>
      <c r="AM101" s="70"/>
      <c r="AN101" s="70"/>
      <c r="AO101" s="70"/>
      <c r="AP101" s="71"/>
      <c r="AQ101" s="70"/>
      <c r="AR101" s="70"/>
      <c r="AS101" s="72"/>
      <c r="AT101" s="72"/>
      <c r="AU101" s="72"/>
      <c r="AV101" s="72"/>
      <c r="AW101" s="71"/>
      <c r="AX101" s="72"/>
      <c r="AY101" s="217"/>
      <c r="AZ101" s="218"/>
      <c r="BA101" s="219"/>
      <c r="BB101" s="220"/>
      <c r="BC101" s="220"/>
      <c r="BD101" s="220"/>
      <c r="BE101" s="220"/>
      <c r="BF101" s="221"/>
      <c r="BG101" s="221"/>
      <c r="BH101" s="230"/>
      <c r="BI101" s="230"/>
      <c r="BJ101" s="230"/>
      <c r="BK101" s="230"/>
      <c r="BL101" s="230"/>
      <c r="BM101" s="230"/>
    </row>
    <row r="102" spans="1:65" s="14" customFormat="1">
      <c r="A102" s="15"/>
      <c r="B102" s="74"/>
      <c r="C102" s="15"/>
      <c r="D102" s="15"/>
      <c r="E102" s="15"/>
      <c r="F102" s="15"/>
      <c r="G102" s="15"/>
      <c r="H102" s="70"/>
      <c r="I102" s="70"/>
      <c r="J102" s="70"/>
      <c r="K102" s="70"/>
      <c r="L102" s="70"/>
      <c r="M102" s="70"/>
      <c r="N102" s="70"/>
      <c r="O102" s="70"/>
      <c r="P102" s="70"/>
      <c r="Q102" s="82"/>
      <c r="R102" s="70"/>
      <c r="S102" s="70"/>
      <c r="T102" s="71"/>
      <c r="U102" s="71"/>
      <c r="V102" s="71"/>
      <c r="W102" s="71"/>
      <c r="X102" s="71"/>
      <c r="Y102" s="71"/>
      <c r="Z102" s="71"/>
      <c r="AA102" s="71"/>
      <c r="AB102" s="71"/>
      <c r="AC102" s="71"/>
      <c r="AD102" s="71"/>
      <c r="AE102" s="71"/>
      <c r="AF102" s="71"/>
      <c r="AG102" s="71"/>
      <c r="AH102" s="71"/>
      <c r="AI102" s="71"/>
      <c r="AJ102" s="71"/>
      <c r="AK102" s="71"/>
      <c r="AL102" s="71"/>
      <c r="AM102" s="70"/>
      <c r="AN102" s="70"/>
      <c r="AO102" s="70"/>
      <c r="AP102" s="71"/>
      <c r="AQ102" s="70"/>
      <c r="AR102" s="70"/>
      <c r="AS102" s="72"/>
      <c r="AT102" s="72"/>
      <c r="AU102" s="72"/>
      <c r="AV102" s="72"/>
      <c r="AW102" s="71"/>
      <c r="AX102" s="72"/>
      <c r="AY102" s="217"/>
      <c r="AZ102" s="218"/>
      <c r="BA102" s="219"/>
      <c r="BB102" s="220"/>
      <c r="BC102" s="220"/>
      <c r="BD102" s="220"/>
      <c r="BE102" s="220"/>
      <c r="BF102" s="221"/>
      <c r="BG102" s="221"/>
      <c r="BH102" s="230"/>
      <c r="BI102" s="230"/>
      <c r="BJ102" s="230"/>
      <c r="BK102" s="230"/>
      <c r="BL102" s="230"/>
      <c r="BM102" s="230"/>
    </row>
    <row r="103" spans="1:65" s="14" customFormat="1">
      <c r="A103" s="15"/>
      <c r="B103" s="74"/>
      <c r="C103" s="15"/>
      <c r="D103" s="15"/>
      <c r="E103" s="15"/>
      <c r="F103" s="15"/>
      <c r="G103" s="15"/>
      <c r="H103" s="70"/>
      <c r="I103" s="70"/>
      <c r="J103" s="70"/>
      <c r="K103" s="70"/>
      <c r="L103" s="70"/>
      <c r="M103" s="70"/>
      <c r="N103" s="70"/>
      <c r="O103" s="70"/>
      <c r="P103" s="70"/>
      <c r="Q103" s="82"/>
      <c r="R103" s="70"/>
      <c r="S103" s="70"/>
      <c r="T103" s="71"/>
      <c r="U103" s="71"/>
      <c r="V103" s="71"/>
      <c r="W103" s="71"/>
      <c r="X103" s="71"/>
      <c r="Y103" s="71"/>
      <c r="Z103" s="71"/>
      <c r="AA103" s="71"/>
      <c r="AB103" s="71"/>
      <c r="AC103" s="71"/>
      <c r="AD103" s="71"/>
      <c r="AE103" s="71"/>
      <c r="AF103" s="71"/>
      <c r="AG103" s="71"/>
      <c r="AH103" s="71"/>
      <c r="AI103" s="71"/>
      <c r="AJ103" s="71"/>
      <c r="AK103" s="71"/>
      <c r="AL103" s="71"/>
      <c r="AM103" s="70"/>
      <c r="AN103" s="70"/>
      <c r="AO103" s="70"/>
      <c r="AP103" s="71"/>
      <c r="AQ103" s="70"/>
      <c r="AR103" s="70"/>
      <c r="AS103" s="72"/>
      <c r="AT103" s="72"/>
      <c r="AU103" s="72"/>
      <c r="AV103" s="72"/>
      <c r="AW103" s="71"/>
      <c r="AX103" s="72"/>
      <c r="AY103" s="217"/>
      <c r="AZ103" s="218"/>
      <c r="BA103" s="219"/>
      <c r="BB103" s="220"/>
      <c r="BC103" s="220"/>
      <c r="BD103" s="220"/>
      <c r="BE103" s="220"/>
      <c r="BF103" s="221"/>
      <c r="BG103" s="221"/>
      <c r="BH103" s="230"/>
      <c r="BI103" s="230"/>
      <c r="BJ103" s="230"/>
      <c r="BK103" s="230"/>
      <c r="BL103" s="230"/>
      <c r="BM103" s="230"/>
    </row>
    <row r="104" spans="1:65" s="14" customFormat="1">
      <c r="A104" s="15"/>
      <c r="B104" s="74"/>
      <c r="C104" s="15"/>
      <c r="D104" s="15"/>
      <c r="E104" s="15"/>
      <c r="F104" s="15"/>
      <c r="G104" s="15"/>
      <c r="H104" s="70"/>
      <c r="I104" s="70"/>
      <c r="J104" s="70"/>
      <c r="K104" s="70"/>
      <c r="L104" s="70"/>
      <c r="M104" s="70"/>
      <c r="N104" s="70"/>
      <c r="O104" s="70"/>
      <c r="P104" s="70"/>
      <c r="Q104" s="82"/>
      <c r="R104" s="70"/>
      <c r="S104" s="70"/>
      <c r="T104" s="71"/>
      <c r="U104" s="71"/>
      <c r="V104" s="71"/>
      <c r="W104" s="71"/>
      <c r="X104" s="71"/>
      <c r="Y104" s="71"/>
      <c r="Z104" s="71"/>
      <c r="AA104" s="71"/>
      <c r="AB104" s="71"/>
      <c r="AC104" s="71"/>
      <c r="AD104" s="71"/>
      <c r="AE104" s="71"/>
      <c r="AF104" s="71"/>
      <c r="AG104" s="71"/>
      <c r="AH104" s="71"/>
      <c r="AI104" s="71"/>
      <c r="AJ104" s="71"/>
      <c r="AK104" s="71"/>
      <c r="AL104" s="71"/>
      <c r="AM104" s="70"/>
      <c r="AN104" s="70"/>
      <c r="AO104" s="70"/>
      <c r="AP104" s="71"/>
      <c r="AQ104" s="70"/>
      <c r="AR104" s="70"/>
      <c r="AS104" s="72"/>
      <c r="AT104" s="72"/>
      <c r="AU104" s="72"/>
      <c r="AV104" s="72"/>
      <c r="AW104" s="71"/>
      <c r="AX104" s="72"/>
      <c r="AY104" s="217"/>
      <c r="AZ104" s="218"/>
      <c r="BA104" s="219"/>
      <c r="BB104" s="220"/>
      <c r="BC104" s="220"/>
      <c r="BD104" s="220"/>
      <c r="BE104" s="220"/>
      <c r="BF104" s="221"/>
      <c r="BG104" s="221"/>
      <c r="BH104" s="230"/>
      <c r="BI104" s="230"/>
      <c r="BJ104" s="230"/>
      <c r="BK104" s="230"/>
      <c r="BL104" s="230"/>
      <c r="BM104" s="230"/>
    </row>
    <row r="105" spans="1:65" s="14" customFormat="1">
      <c r="A105" s="15"/>
      <c r="B105" s="74"/>
      <c r="C105" s="15"/>
      <c r="D105" s="15"/>
      <c r="E105" s="15"/>
      <c r="F105" s="15"/>
      <c r="G105" s="15"/>
      <c r="H105" s="70"/>
      <c r="I105" s="70"/>
      <c r="J105" s="70"/>
      <c r="K105" s="70"/>
      <c r="L105" s="70"/>
      <c r="M105" s="70"/>
      <c r="N105" s="70"/>
      <c r="O105" s="70"/>
      <c r="P105" s="70"/>
      <c r="Q105" s="82"/>
      <c r="R105" s="70"/>
      <c r="S105" s="70"/>
      <c r="T105" s="71"/>
      <c r="U105" s="71"/>
      <c r="V105" s="71"/>
      <c r="W105" s="71"/>
      <c r="X105" s="71"/>
      <c r="Y105" s="71"/>
      <c r="Z105" s="71"/>
      <c r="AA105" s="71"/>
      <c r="AB105" s="71"/>
      <c r="AC105" s="71"/>
      <c r="AD105" s="71"/>
      <c r="AE105" s="71"/>
      <c r="AF105" s="71"/>
      <c r="AG105" s="71"/>
      <c r="AH105" s="71"/>
      <c r="AI105" s="71"/>
      <c r="AJ105" s="71"/>
      <c r="AK105" s="71"/>
      <c r="AL105" s="71"/>
      <c r="AM105" s="70"/>
      <c r="AN105" s="70"/>
      <c r="AO105" s="70"/>
      <c r="AP105" s="71"/>
      <c r="AQ105" s="70"/>
      <c r="AR105" s="70"/>
      <c r="AS105" s="72"/>
      <c r="AT105" s="72"/>
      <c r="AU105" s="72"/>
      <c r="AV105" s="72"/>
      <c r="AW105" s="71"/>
      <c r="AX105" s="72"/>
      <c r="AY105" s="217"/>
      <c r="AZ105" s="218"/>
      <c r="BA105" s="219"/>
      <c r="BB105" s="220"/>
      <c r="BC105" s="220"/>
      <c r="BD105" s="220"/>
      <c r="BE105" s="220"/>
      <c r="BF105" s="221"/>
      <c r="BG105" s="221"/>
      <c r="BH105" s="230"/>
      <c r="BI105" s="230"/>
      <c r="BJ105" s="230"/>
      <c r="BK105" s="230"/>
      <c r="BL105" s="230"/>
      <c r="BM105" s="230"/>
    </row>
    <row r="106" spans="1:65" s="14" customFormat="1">
      <c r="A106" s="15"/>
      <c r="B106" s="74"/>
      <c r="C106" s="15"/>
      <c r="D106" s="15"/>
      <c r="E106" s="15"/>
      <c r="F106" s="15"/>
      <c r="G106" s="15"/>
      <c r="H106" s="70"/>
      <c r="I106" s="70"/>
      <c r="J106" s="70"/>
      <c r="K106" s="70"/>
      <c r="L106" s="70"/>
      <c r="M106" s="70"/>
      <c r="N106" s="70"/>
      <c r="O106" s="70"/>
      <c r="P106" s="70"/>
      <c r="Q106" s="82"/>
      <c r="R106" s="70"/>
      <c r="S106" s="70"/>
      <c r="T106" s="71"/>
      <c r="U106" s="71"/>
      <c r="V106" s="71"/>
      <c r="W106" s="71"/>
      <c r="X106" s="71"/>
      <c r="Y106" s="71"/>
      <c r="Z106" s="71"/>
      <c r="AA106" s="71"/>
      <c r="AB106" s="71"/>
      <c r="AC106" s="71"/>
      <c r="AD106" s="71"/>
      <c r="AE106" s="71"/>
      <c r="AF106" s="71"/>
      <c r="AG106" s="71"/>
      <c r="AH106" s="71"/>
      <c r="AI106" s="71"/>
      <c r="AJ106" s="71"/>
      <c r="AK106" s="71"/>
      <c r="AL106" s="71"/>
      <c r="AM106" s="70"/>
      <c r="AN106" s="70"/>
      <c r="AO106" s="70"/>
      <c r="AP106" s="71"/>
      <c r="AQ106" s="70"/>
      <c r="AR106" s="70"/>
      <c r="AS106" s="72"/>
      <c r="AT106" s="72"/>
      <c r="AU106" s="72"/>
      <c r="AV106" s="72"/>
      <c r="AW106" s="71"/>
      <c r="AX106" s="72"/>
      <c r="AY106" s="217"/>
      <c r="AZ106" s="218"/>
      <c r="BA106" s="219"/>
      <c r="BB106" s="220"/>
      <c r="BC106" s="220"/>
      <c r="BD106" s="220"/>
      <c r="BE106" s="220"/>
      <c r="BF106" s="221"/>
      <c r="BG106" s="221"/>
      <c r="BH106" s="230"/>
      <c r="BI106" s="230"/>
      <c r="BJ106" s="230"/>
      <c r="BK106" s="230"/>
      <c r="BL106" s="230"/>
      <c r="BM106" s="230"/>
    </row>
    <row r="107" spans="1:65" s="14" customFormat="1">
      <c r="A107" s="15"/>
      <c r="B107" s="74"/>
      <c r="C107" s="15"/>
      <c r="D107" s="15"/>
      <c r="E107" s="15"/>
      <c r="F107" s="15"/>
      <c r="G107" s="15"/>
      <c r="H107" s="70"/>
      <c r="I107" s="70"/>
      <c r="J107" s="70"/>
      <c r="K107" s="70"/>
      <c r="L107" s="70"/>
      <c r="M107" s="70"/>
      <c r="N107" s="70"/>
      <c r="O107" s="70"/>
      <c r="P107" s="70"/>
      <c r="Q107" s="82"/>
      <c r="R107" s="70"/>
      <c r="S107" s="70"/>
      <c r="T107" s="71"/>
      <c r="U107" s="71"/>
      <c r="V107" s="71"/>
      <c r="W107" s="71"/>
      <c r="X107" s="71"/>
      <c r="Y107" s="71"/>
      <c r="Z107" s="71"/>
      <c r="AA107" s="71"/>
      <c r="AB107" s="71"/>
      <c r="AC107" s="71"/>
      <c r="AD107" s="71"/>
      <c r="AE107" s="71"/>
      <c r="AF107" s="71"/>
      <c r="AG107" s="71"/>
      <c r="AH107" s="71"/>
      <c r="AI107" s="71"/>
      <c r="AJ107" s="71"/>
      <c r="AK107" s="71"/>
      <c r="AL107" s="71"/>
      <c r="AM107" s="70"/>
      <c r="AN107" s="70"/>
      <c r="AO107" s="70"/>
      <c r="AP107" s="71"/>
      <c r="AQ107" s="70"/>
      <c r="AR107" s="70"/>
      <c r="AS107" s="72"/>
      <c r="AT107" s="72"/>
      <c r="AU107" s="72"/>
      <c r="AV107" s="72"/>
      <c r="AW107" s="71"/>
      <c r="AX107" s="72"/>
      <c r="AY107" s="217"/>
      <c r="AZ107" s="218"/>
      <c r="BA107" s="219"/>
      <c r="BB107" s="220"/>
      <c r="BC107" s="220"/>
      <c r="BD107" s="220"/>
      <c r="BE107" s="220"/>
      <c r="BF107" s="221"/>
      <c r="BG107" s="221"/>
      <c r="BH107" s="230"/>
      <c r="BI107" s="230"/>
      <c r="BJ107" s="230"/>
      <c r="BK107" s="230"/>
      <c r="BL107" s="230"/>
      <c r="BM107" s="230"/>
    </row>
    <row r="108" spans="1:65" s="14" customFormat="1">
      <c r="A108" s="15"/>
      <c r="B108" s="74"/>
      <c r="C108" s="15"/>
      <c r="D108" s="15"/>
      <c r="E108" s="15"/>
      <c r="F108" s="15"/>
      <c r="G108" s="15"/>
      <c r="H108" s="70"/>
      <c r="I108" s="70"/>
      <c r="J108" s="70"/>
      <c r="K108" s="70"/>
      <c r="L108" s="70"/>
      <c r="M108" s="70"/>
      <c r="N108" s="70"/>
      <c r="O108" s="70"/>
      <c r="P108" s="70"/>
      <c r="Q108" s="82"/>
      <c r="R108" s="70"/>
      <c r="S108" s="70"/>
      <c r="T108" s="71"/>
      <c r="U108" s="71"/>
      <c r="V108" s="71"/>
      <c r="W108" s="71"/>
      <c r="X108" s="71"/>
      <c r="Y108" s="71"/>
      <c r="Z108" s="71"/>
      <c r="AA108" s="71"/>
      <c r="AB108" s="71"/>
      <c r="AC108" s="71"/>
      <c r="AD108" s="71"/>
      <c r="AE108" s="71"/>
      <c r="AF108" s="71"/>
      <c r="AG108" s="71"/>
      <c r="AH108" s="71"/>
      <c r="AI108" s="71"/>
      <c r="AJ108" s="71"/>
      <c r="AK108" s="71"/>
      <c r="AL108" s="71"/>
      <c r="AM108" s="70"/>
      <c r="AN108" s="70"/>
      <c r="AO108" s="70"/>
      <c r="AP108" s="71"/>
      <c r="AQ108" s="70"/>
      <c r="AR108" s="70"/>
      <c r="AS108" s="72"/>
      <c r="AT108" s="72"/>
      <c r="AU108" s="72"/>
      <c r="AV108" s="72"/>
      <c r="AW108" s="71"/>
      <c r="AX108" s="72"/>
      <c r="AY108" s="217"/>
      <c r="AZ108" s="218"/>
      <c r="BA108" s="219"/>
      <c r="BB108" s="220"/>
      <c r="BC108" s="220"/>
      <c r="BD108" s="220"/>
      <c r="BE108" s="220"/>
      <c r="BF108" s="221"/>
      <c r="BG108" s="221"/>
      <c r="BH108" s="230"/>
      <c r="BI108" s="230"/>
      <c r="BJ108" s="230"/>
      <c r="BK108" s="230"/>
      <c r="BL108" s="230"/>
      <c r="BM108" s="230"/>
    </row>
    <row r="109" spans="1:65" s="14" customFormat="1">
      <c r="A109" s="15"/>
      <c r="B109" s="74"/>
      <c r="C109" s="15"/>
      <c r="D109" s="15"/>
      <c r="E109" s="15"/>
      <c r="F109" s="15"/>
      <c r="G109" s="15"/>
      <c r="H109" s="70"/>
      <c r="I109" s="70"/>
      <c r="J109" s="70"/>
      <c r="K109" s="70"/>
      <c r="L109" s="70"/>
      <c r="M109" s="70"/>
      <c r="N109" s="70"/>
      <c r="O109" s="70"/>
      <c r="P109" s="70"/>
      <c r="Q109" s="82"/>
      <c r="R109" s="70"/>
      <c r="S109" s="70"/>
      <c r="T109" s="71"/>
      <c r="U109" s="71"/>
      <c r="V109" s="71"/>
      <c r="W109" s="71"/>
      <c r="X109" s="71"/>
      <c r="Y109" s="71"/>
      <c r="Z109" s="71"/>
      <c r="AA109" s="71"/>
      <c r="AB109" s="71"/>
      <c r="AC109" s="71"/>
      <c r="AD109" s="71"/>
      <c r="AE109" s="71"/>
      <c r="AF109" s="71"/>
      <c r="AG109" s="71"/>
      <c r="AH109" s="71"/>
      <c r="AI109" s="71"/>
      <c r="AJ109" s="71"/>
      <c r="AK109" s="71"/>
      <c r="AL109" s="71"/>
      <c r="AM109" s="70"/>
      <c r="AN109" s="70"/>
      <c r="AO109" s="70"/>
      <c r="AP109" s="71"/>
      <c r="AQ109" s="70"/>
      <c r="AR109" s="70"/>
      <c r="AS109" s="72"/>
      <c r="AT109" s="72"/>
      <c r="AU109" s="72"/>
      <c r="AV109" s="72"/>
      <c r="AW109" s="71"/>
      <c r="AX109" s="72"/>
      <c r="AY109" s="217"/>
      <c r="AZ109" s="218"/>
      <c r="BA109" s="219"/>
      <c r="BB109" s="220"/>
      <c r="BC109" s="220"/>
      <c r="BD109" s="220"/>
      <c r="BE109" s="220"/>
      <c r="BF109" s="221"/>
      <c r="BG109" s="221"/>
      <c r="BH109" s="230"/>
      <c r="BI109" s="230"/>
      <c r="BJ109" s="230"/>
      <c r="BK109" s="230"/>
      <c r="BL109" s="230"/>
      <c r="BM109" s="230"/>
    </row>
    <row r="110" spans="1:65" s="14" customFormat="1">
      <c r="A110" s="15"/>
      <c r="B110" s="74"/>
      <c r="C110" s="15"/>
      <c r="D110" s="15"/>
      <c r="E110" s="15"/>
      <c r="F110" s="15"/>
      <c r="G110" s="15"/>
      <c r="H110" s="70"/>
      <c r="I110" s="70"/>
      <c r="J110" s="70"/>
      <c r="K110" s="70"/>
      <c r="L110" s="70"/>
      <c r="M110" s="70"/>
      <c r="N110" s="70"/>
      <c r="O110" s="70"/>
      <c r="P110" s="70"/>
      <c r="Q110" s="82"/>
      <c r="R110" s="70"/>
      <c r="S110" s="70"/>
      <c r="T110" s="71"/>
      <c r="U110" s="71"/>
      <c r="V110" s="71"/>
      <c r="W110" s="71"/>
      <c r="X110" s="71"/>
      <c r="Y110" s="71"/>
      <c r="Z110" s="71"/>
      <c r="AA110" s="71"/>
      <c r="AB110" s="71"/>
      <c r="AC110" s="71"/>
      <c r="AD110" s="71"/>
      <c r="AE110" s="71"/>
      <c r="AF110" s="71"/>
      <c r="AG110" s="71"/>
      <c r="AH110" s="71"/>
      <c r="AI110" s="71"/>
      <c r="AJ110" s="71"/>
      <c r="AK110" s="71"/>
      <c r="AL110" s="71"/>
      <c r="AM110" s="70"/>
      <c r="AN110" s="70"/>
      <c r="AO110" s="70"/>
      <c r="AP110" s="71"/>
      <c r="AQ110" s="70"/>
      <c r="AR110" s="70"/>
      <c r="AS110" s="72"/>
      <c r="AT110" s="72"/>
      <c r="AU110" s="72"/>
      <c r="AV110" s="72"/>
      <c r="AW110" s="71"/>
      <c r="AX110" s="72"/>
      <c r="AY110" s="217"/>
      <c r="AZ110" s="218"/>
      <c r="BA110" s="219"/>
      <c r="BB110" s="220"/>
      <c r="BC110" s="220"/>
      <c r="BD110" s="220"/>
      <c r="BE110" s="220"/>
      <c r="BF110" s="221"/>
      <c r="BG110" s="221"/>
      <c r="BH110" s="230"/>
      <c r="BI110" s="230"/>
      <c r="BJ110" s="230"/>
      <c r="BK110" s="230"/>
      <c r="BL110" s="230"/>
      <c r="BM110" s="230"/>
    </row>
    <row r="111" spans="1:65" s="14" customFormat="1">
      <c r="A111" s="15"/>
      <c r="B111" s="74"/>
      <c r="C111" s="15"/>
      <c r="D111" s="15"/>
      <c r="E111" s="15"/>
      <c r="F111" s="15"/>
      <c r="G111" s="15"/>
      <c r="H111" s="70"/>
      <c r="I111" s="70"/>
      <c r="J111" s="70"/>
      <c r="K111" s="70"/>
      <c r="L111" s="70"/>
      <c r="M111" s="70"/>
      <c r="N111" s="70"/>
      <c r="O111" s="70"/>
      <c r="P111" s="70"/>
      <c r="Q111" s="82"/>
      <c r="R111" s="70"/>
      <c r="S111" s="70"/>
      <c r="T111" s="71"/>
      <c r="U111" s="71"/>
      <c r="V111" s="71"/>
      <c r="W111" s="71"/>
      <c r="X111" s="71"/>
      <c r="Y111" s="71"/>
      <c r="Z111" s="71"/>
      <c r="AA111" s="71"/>
      <c r="AB111" s="71"/>
      <c r="AC111" s="71"/>
      <c r="AD111" s="71"/>
      <c r="AE111" s="71"/>
      <c r="AF111" s="71"/>
      <c r="AG111" s="71"/>
      <c r="AH111" s="71"/>
      <c r="AI111" s="71"/>
      <c r="AJ111" s="71"/>
      <c r="AK111" s="71"/>
      <c r="AL111" s="71"/>
      <c r="AM111" s="70"/>
      <c r="AN111" s="70"/>
      <c r="AO111" s="70"/>
      <c r="AP111" s="71"/>
      <c r="AQ111" s="70"/>
      <c r="AR111" s="70"/>
      <c r="AS111" s="72"/>
      <c r="AT111" s="72"/>
      <c r="AU111" s="72"/>
      <c r="AV111" s="72"/>
      <c r="AW111" s="71"/>
      <c r="AX111" s="72"/>
      <c r="AY111" s="217"/>
      <c r="AZ111" s="218"/>
      <c r="BA111" s="219"/>
      <c r="BB111" s="220"/>
      <c r="BC111" s="220"/>
      <c r="BD111" s="220"/>
      <c r="BE111" s="220"/>
      <c r="BF111" s="221"/>
      <c r="BG111" s="221"/>
      <c r="BH111" s="230"/>
      <c r="BI111" s="230"/>
      <c r="BJ111" s="230"/>
      <c r="BK111" s="230"/>
      <c r="BL111" s="230"/>
      <c r="BM111" s="230"/>
    </row>
    <row r="112" spans="1:65" s="14" customFormat="1">
      <c r="A112" s="15"/>
      <c r="B112" s="74"/>
      <c r="C112" s="15"/>
      <c r="D112" s="15"/>
      <c r="E112" s="15"/>
      <c r="F112" s="15"/>
      <c r="G112" s="15"/>
      <c r="H112" s="70"/>
      <c r="I112" s="70"/>
      <c r="J112" s="70"/>
      <c r="K112" s="70"/>
      <c r="L112" s="70"/>
      <c r="M112" s="70"/>
      <c r="N112" s="70"/>
      <c r="O112" s="70"/>
      <c r="P112" s="70"/>
      <c r="Q112" s="82"/>
      <c r="R112" s="70"/>
      <c r="S112" s="70"/>
      <c r="T112" s="71"/>
      <c r="U112" s="71"/>
      <c r="V112" s="71"/>
      <c r="W112" s="71"/>
      <c r="X112" s="71"/>
      <c r="Y112" s="71"/>
      <c r="Z112" s="71"/>
      <c r="AA112" s="71"/>
      <c r="AB112" s="71"/>
      <c r="AC112" s="71"/>
      <c r="AD112" s="71"/>
      <c r="AE112" s="71"/>
      <c r="AF112" s="71"/>
      <c r="AG112" s="71"/>
      <c r="AH112" s="71"/>
      <c r="AI112" s="71"/>
      <c r="AJ112" s="71"/>
      <c r="AK112" s="71"/>
      <c r="AL112" s="71"/>
      <c r="AM112" s="70"/>
      <c r="AN112" s="70"/>
      <c r="AO112" s="70"/>
      <c r="AP112" s="71"/>
      <c r="AQ112" s="70"/>
      <c r="AR112" s="70"/>
      <c r="AS112" s="72"/>
      <c r="AT112" s="72"/>
      <c r="AU112" s="72"/>
      <c r="AV112" s="72"/>
      <c r="AW112" s="71"/>
      <c r="AX112" s="72"/>
      <c r="AY112" s="217"/>
      <c r="AZ112" s="218"/>
      <c r="BA112" s="219"/>
      <c r="BB112" s="220"/>
      <c r="BC112" s="220"/>
      <c r="BD112" s="220"/>
      <c r="BE112" s="220"/>
      <c r="BF112" s="221"/>
      <c r="BG112" s="221"/>
      <c r="BH112" s="230"/>
      <c r="BI112" s="230"/>
      <c r="BJ112" s="230"/>
      <c r="BK112" s="230"/>
      <c r="BL112" s="230"/>
      <c r="BM112" s="230"/>
    </row>
    <row r="113" spans="1:65" s="14" customFormat="1">
      <c r="A113" s="15"/>
      <c r="B113" s="74"/>
      <c r="C113" s="15"/>
      <c r="D113" s="15"/>
      <c r="E113" s="15"/>
      <c r="F113" s="15"/>
      <c r="G113" s="15"/>
      <c r="H113" s="70"/>
      <c r="I113" s="70"/>
      <c r="J113" s="70"/>
      <c r="K113" s="70"/>
      <c r="L113" s="70"/>
      <c r="M113" s="70"/>
      <c r="N113" s="70"/>
      <c r="O113" s="70"/>
      <c r="P113" s="70"/>
      <c r="Q113" s="82"/>
      <c r="R113" s="70"/>
      <c r="S113" s="70"/>
      <c r="T113" s="71"/>
      <c r="U113" s="71"/>
      <c r="V113" s="71"/>
      <c r="W113" s="71"/>
      <c r="X113" s="71"/>
      <c r="Y113" s="71"/>
      <c r="Z113" s="71"/>
      <c r="AA113" s="71"/>
      <c r="AB113" s="71"/>
      <c r="AC113" s="71"/>
      <c r="AD113" s="71"/>
      <c r="AE113" s="71"/>
      <c r="AF113" s="71"/>
      <c r="AG113" s="71"/>
      <c r="AH113" s="71"/>
      <c r="AI113" s="71"/>
      <c r="AJ113" s="71"/>
      <c r="AK113" s="71"/>
      <c r="AL113" s="71"/>
      <c r="AM113" s="70"/>
      <c r="AN113" s="70"/>
      <c r="AO113" s="70"/>
      <c r="AP113" s="71"/>
      <c r="AQ113" s="70"/>
      <c r="AR113" s="70"/>
      <c r="AS113" s="72"/>
      <c r="AT113" s="72"/>
      <c r="AU113" s="72"/>
      <c r="AV113" s="72"/>
      <c r="AW113" s="71"/>
      <c r="AX113" s="72"/>
      <c r="AY113" s="217"/>
      <c r="AZ113" s="218"/>
      <c r="BA113" s="219"/>
      <c r="BB113" s="220"/>
      <c r="BC113" s="220"/>
      <c r="BD113" s="220"/>
      <c r="BE113" s="220"/>
      <c r="BF113" s="221"/>
      <c r="BG113" s="221"/>
      <c r="BH113" s="230"/>
      <c r="BI113" s="230"/>
      <c r="BJ113" s="230"/>
      <c r="BK113" s="230"/>
      <c r="BL113" s="230"/>
      <c r="BM113" s="230"/>
    </row>
    <row r="114" spans="1:65" s="14" customFormat="1">
      <c r="A114" s="15"/>
      <c r="B114" s="74"/>
      <c r="C114" s="15"/>
      <c r="D114" s="15"/>
      <c r="E114" s="15"/>
      <c r="F114" s="15"/>
      <c r="G114" s="15"/>
      <c r="H114" s="70"/>
      <c r="I114" s="70"/>
      <c r="J114" s="70"/>
      <c r="K114" s="70"/>
      <c r="L114" s="70"/>
      <c r="M114" s="70"/>
      <c r="N114" s="70"/>
      <c r="O114" s="70"/>
      <c r="P114" s="70"/>
      <c r="Q114" s="82"/>
      <c r="R114" s="70"/>
      <c r="S114" s="70"/>
      <c r="T114" s="71"/>
      <c r="U114" s="71"/>
      <c r="V114" s="71"/>
      <c r="W114" s="71"/>
      <c r="X114" s="71"/>
      <c r="Y114" s="71"/>
      <c r="Z114" s="71"/>
      <c r="AA114" s="71"/>
      <c r="AB114" s="71"/>
      <c r="AC114" s="71"/>
      <c r="AD114" s="71"/>
      <c r="AE114" s="71"/>
      <c r="AF114" s="71"/>
      <c r="AG114" s="71"/>
      <c r="AH114" s="71"/>
      <c r="AI114" s="71"/>
      <c r="AJ114" s="71"/>
      <c r="AK114" s="71"/>
      <c r="AL114" s="71"/>
      <c r="AM114" s="70"/>
      <c r="AN114" s="70"/>
      <c r="AO114" s="70"/>
      <c r="AP114" s="71"/>
      <c r="AQ114" s="70"/>
      <c r="AR114" s="70"/>
      <c r="AS114" s="72"/>
      <c r="AT114" s="72"/>
      <c r="AU114" s="72"/>
      <c r="AV114" s="72"/>
      <c r="AW114" s="71"/>
      <c r="AX114" s="72"/>
      <c r="AY114" s="217"/>
      <c r="AZ114" s="218"/>
      <c r="BA114" s="219"/>
      <c r="BB114" s="220"/>
      <c r="BC114" s="220"/>
      <c r="BD114" s="220"/>
      <c r="BE114" s="220"/>
      <c r="BF114" s="221"/>
      <c r="BG114" s="221"/>
      <c r="BH114" s="230"/>
      <c r="BI114" s="230"/>
      <c r="BJ114" s="230"/>
      <c r="BK114" s="230"/>
      <c r="BL114" s="230"/>
      <c r="BM114" s="230"/>
    </row>
    <row r="115" spans="1:65" s="14" customFormat="1">
      <c r="A115" s="15"/>
      <c r="B115" s="74"/>
      <c r="C115" s="15"/>
      <c r="D115" s="15"/>
      <c r="E115" s="15"/>
      <c r="F115" s="15"/>
      <c r="G115" s="15"/>
      <c r="H115" s="70"/>
      <c r="I115" s="70"/>
      <c r="J115" s="70"/>
      <c r="K115" s="70"/>
      <c r="L115" s="70"/>
      <c r="M115" s="70"/>
      <c r="N115" s="70"/>
      <c r="O115" s="70"/>
      <c r="P115" s="70"/>
      <c r="Q115" s="82"/>
      <c r="R115" s="70"/>
      <c r="S115" s="70"/>
      <c r="T115" s="71"/>
      <c r="U115" s="71"/>
      <c r="V115" s="71"/>
      <c r="W115" s="71"/>
      <c r="X115" s="71"/>
      <c r="Y115" s="71"/>
      <c r="Z115" s="71"/>
      <c r="AA115" s="71"/>
      <c r="AB115" s="71"/>
      <c r="AC115" s="71"/>
      <c r="AD115" s="71"/>
      <c r="AE115" s="71"/>
      <c r="AF115" s="71"/>
      <c r="AG115" s="71"/>
      <c r="AH115" s="71"/>
      <c r="AI115" s="71"/>
      <c r="AJ115" s="71"/>
      <c r="AK115" s="71"/>
      <c r="AL115" s="71"/>
      <c r="AM115" s="70"/>
      <c r="AN115" s="70"/>
      <c r="AO115" s="70"/>
      <c r="AP115" s="71"/>
      <c r="AQ115" s="70"/>
      <c r="AR115" s="70"/>
      <c r="AS115" s="72"/>
      <c r="AT115" s="72"/>
      <c r="AU115" s="72"/>
      <c r="AV115" s="72"/>
      <c r="AW115" s="71"/>
      <c r="AX115" s="72"/>
      <c r="AY115" s="217"/>
      <c r="AZ115" s="218"/>
      <c r="BA115" s="219"/>
      <c r="BB115" s="220"/>
      <c r="BC115" s="220"/>
      <c r="BD115" s="220"/>
      <c r="BE115" s="220"/>
      <c r="BF115" s="221"/>
      <c r="BG115" s="221"/>
      <c r="BH115" s="230"/>
      <c r="BI115" s="230"/>
      <c r="BJ115" s="230"/>
      <c r="BK115" s="230"/>
      <c r="BL115" s="230"/>
      <c r="BM115" s="230"/>
    </row>
    <row r="116" spans="1:65" s="14" customFormat="1">
      <c r="A116" s="15"/>
      <c r="B116" s="74"/>
      <c r="C116" s="15"/>
      <c r="D116" s="15"/>
      <c r="E116" s="15"/>
      <c r="F116" s="15"/>
      <c r="G116" s="15"/>
      <c r="H116" s="70"/>
      <c r="I116" s="70"/>
      <c r="J116" s="70"/>
      <c r="K116" s="70"/>
      <c r="L116" s="70"/>
      <c r="M116" s="70"/>
      <c r="N116" s="70"/>
      <c r="O116" s="70"/>
      <c r="P116" s="70"/>
      <c r="Q116" s="82"/>
      <c r="R116" s="70"/>
      <c r="S116" s="70"/>
      <c r="T116" s="71"/>
      <c r="U116" s="71"/>
      <c r="V116" s="71"/>
      <c r="W116" s="71"/>
      <c r="X116" s="71"/>
      <c r="Y116" s="71"/>
      <c r="Z116" s="71"/>
      <c r="AA116" s="71"/>
      <c r="AB116" s="71"/>
      <c r="AC116" s="71"/>
      <c r="AD116" s="71"/>
      <c r="AE116" s="71"/>
      <c r="AF116" s="71"/>
      <c r="AG116" s="71"/>
      <c r="AH116" s="71"/>
      <c r="AI116" s="71"/>
      <c r="AJ116" s="71"/>
      <c r="AK116" s="71"/>
      <c r="AL116" s="71"/>
      <c r="AM116" s="70"/>
      <c r="AN116" s="70"/>
      <c r="AO116" s="70"/>
      <c r="AP116" s="71"/>
      <c r="AQ116" s="70"/>
      <c r="AR116" s="70"/>
      <c r="AS116" s="72"/>
      <c r="AT116" s="72"/>
      <c r="AU116" s="72"/>
      <c r="AV116" s="72"/>
      <c r="AW116" s="71"/>
      <c r="AX116" s="72"/>
      <c r="AY116" s="217"/>
      <c r="AZ116" s="218"/>
      <c r="BA116" s="219"/>
      <c r="BB116" s="220"/>
      <c r="BC116" s="220"/>
      <c r="BD116" s="220"/>
      <c r="BE116" s="220"/>
      <c r="BF116" s="221"/>
      <c r="BG116" s="221"/>
      <c r="BH116" s="230"/>
      <c r="BI116" s="230"/>
      <c r="BJ116" s="230"/>
      <c r="BK116" s="230"/>
      <c r="BL116" s="230"/>
      <c r="BM116" s="230"/>
    </row>
    <row r="117" spans="1:65" s="14" customFormat="1">
      <c r="A117" s="15"/>
      <c r="B117" s="74"/>
      <c r="C117" s="15"/>
      <c r="D117" s="15"/>
      <c r="E117" s="15"/>
      <c r="F117" s="15"/>
      <c r="G117" s="15"/>
      <c r="H117" s="70"/>
      <c r="I117" s="70"/>
      <c r="J117" s="70"/>
      <c r="K117" s="70"/>
      <c r="L117" s="70"/>
      <c r="M117" s="70"/>
      <c r="N117" s="70"/>
      <c r="O117" s="70"/>
      <c r="P117" s="70"/>
      <c r="Q117" s="82"/>
      <c r="R117" s="70"/>
      <c r="S117" s="70"/>
      <c r="T117" s="71"/>
      <c r="U117" s="71"/>
      <c r="V117" s="71"/>
      <c r="W117" s="71"/>
      <c r="X117" s="71"/>
      <c r="Y117" s="71"/>
      <c r="Z117" s="71"/>
      <c r="AA117" s="71"/>
      <c r="AB117" s="71"/>
      <c r="AC117" s="71"/>
      <c r="AD117" s="71"/>
      <c r="AE117" s="71"/>
      <c r="AF117" s="71"/>
      <c r="AG117" s="71"/>
      <c r="AH117" s="71"/>
      <c r="AI117" s="71"/>
      <c r="AJ117" s="71"/>
      <c r="AK117" s="71"/>
      <c r="AL117" s="71"/>
      <c r="AM117" s="70"/>
      <c r="AN117" s="70"/>
      <c r="AO117" s="70"/>
      <c r="AP117" s="71"/>
      <c r="AQ117" s="70"/>
      <c r="AR117" s="70"/>
      <c r="AS117" s="72"/>
      <c r="AT117" s="72"/>
      <c r="AU117" s="72"/>
      <c r="AV117" s="72"/>
      <c r="AW117" s="71"/>
      <c r="AX117" s="72"/>
      <c r="AY117" s="217"/>
      <c r="AZ117" s="218"/>
      <c r="BA117" s="219"/>
      <c r="BB117" s="220"/>
      <c r="BC117" s="220"/>
      <c r="BD117" s="220"/>
      <c r="BE117" s="220"/>
      <c r="BF117" s="221"/>
      <c r="BG117" s="221"/>
      <c r="BH117" s="230"/>
      <c r="BI117" s="230"/>
      <c r="BJ117" s="230"/>
      <c r="BK117" s="230"/>
      <c r="BL117" s="230"/>
      <c r="BM117" s="230"/>
    </row>
    <row r="118" spans="1:65" s="14" customFormat="1">
      <c r="A118" s="15"/>
      <c r="B118" s="74"/>
      <c r="C118" s="15"/>
      <c r="D118" s="15"/>
      <c r="E118" s="15"/>
      <c r="F118" s="15"/>
      <c r="G118" s="15"/>
      <c r="H118" s="70"/>
      <c r="I118" s="70"/>
      <c r="J118" s="70"/>
      <c r="K118" s="70"/>
      <c r="L118" s="70"/>
      <c r="M118" s="70"/>
      <c r="N118" s="70"/>
      <c r="O118" s="70"/>
      <c r="P118" s="70"/>
      <c r="Q118" s="82"/>
      <c r="R118" s="70"/>
      <c r="S118" s="70"/>
      <c r="T118" s="71"/>
      <c r="U118" s="71"/>
      <c r="V118" s="71"/>
      <c r="W118" s="71"/>
      <c r="X118" s="71"/>
      <c r="Y118" s="71"/>
      <c r="Z118" s="71"/>
      <c r="AA118" s="71"/>
      <c r="AB118" s="71"/>
      <c r="AC118" s="71"/>
      <c r="AD118" s="71"/>
      <c r="AE118" s="71"/>
      <c r="AF118" s="71"/>
      <c r="AG118" s="71"/>
      <c r="AH118" s="71"/>
      <c r="AI118" s="71"/>
      <c r="AJ118" s="71"/>
      <c r="AK118" s="71"/>
      <c r="AL118" s="71"/>
      <c r="AM118" s="70"/>
      <c r="AN118" s="70"/>
      <c r="AO118" s="70"/>
      <c r="AP118" s="71"/>
      <c r="AQ118" s="70"/>
      <c r="AR118" s="70"/>
      <c r="AS118" s="72"/>
      <c r="AT118" s="72"/>
      <c r="AU118" s="72"/>
      <c r="AV118" s="72"/>
      <c r="AW118" s="71"/>
      <c r="AX118" s="72"/>
      <c r="AY118" s="217"/>
      <c r="AZ118" s="218"/>
      <c r="BA118" s="219"/>
      <c r="BB118" s="220"/>
      <c r="BC118" s="220"/>
      <c r="BD118" s="220"/>
      <c r="BE118" s="220"/>
      <c r="BF118" s="221"/>
      <c r="BG118" s="221"/>
      <c r="BH118" s="230"/>
      <c r="BI118" s="230"/>
      <c r="BJ118" s="230"/>
      <c r="BK118" s="230"/>
      <c r="BL118" s="230"/>
      <c r="BM118" s="230"/>
    </row>
    <row r="119" spans="1:65" s="14" customFormat="1">
      <c r="A119" s="15"/>
      <c r="B119" s="74"/>
      <c r="C119" s="15"/>
      <c r="D119" s="15"/>
      <c r="E119" s="15"/>
      <c r="F119" s="15"/>
      <c r="G119" s="15"/>
      <c r="H119" s="70"/>
      <c r="I119" s="70"/>
      <c r="J119" s="70"/>
      <c r="K119" s="70"/>
      <c r="L119" s="70"/>
      <c r="M119" s="70"/>
      <c r="N119" s="70"/>
      <c r="O119" s="70"/>
      <c r="P119" s="70"/>
      <c r="Q119" s="82"/>
      <c r="R119" s="70"/>
      <c r="S119" s="70"/>
      <c r="T119" s="71"/>
      <c r="U119" s="71"/>
      <c r="V119" s="71"/>
      <c r="W119" s="71"/>
      <c r="X119" s="71"/>
      <c r="Y119" s="71"/>
      <c r="Z119" s="71"/>
      <c r="AA119" s="71"/>
      <c r="AB119" s="71"/>
      <c r="AC119" s="71"/>
      <c r="AD119" s="71"/>
      <c r="AE119" s="71"/>
      <c r="AF119" s="71"/>
      <c r="AG119" s="71"/>
      <c r="AH119" s="71"/>
      <c r="AI119" s="71"/>
      <c r="AJ119" s="71"/>
      <c r="AK119" s="71"/>
      <c r="AL119" s="71"/>
      <c r="AM119" s="70"/>
      <c r="AN119" s="70"/>
      <c r="AO119" s="70"/>
      <c r="AP119" s="71"/>
      <c r="AQ119" s="70"/>
      <c r="AR119" s="70"/>
      <c r="AS119" s="72"/>
      <c r="AT119" s="72"/>
      <c r="AU119" s="72"/>
      <c r="AV119" s="72"/>
      <c r="AW119" s="71"/>
      <c r="AX119" s="72"/>
      <c r="AY119" s="217"/>
      <c r="AZ119" s="218"/>
      <c r="BA119" s="219"/>
      <c r="BB119" s="220"/>
      <c r="BC119" s="220"/>
      <c r="BD119" s="220"/>
      <c r="BE119" s="220"/>
      <c r="BF119" s="221"/>
      <c r="BG119" s="221"/>
      <c r="BH119" s="230"/>
      <c r="BI119" s="230"/>
      <c r="BJ119" s="230"/>
      <c r="BK119" s="230"/>
      <c r="BL119" s="230"/>
      <c r="BM119" s="230"/>
    </row>
    <row r="120" spans="1:65" s="14" customFormat="1">
      <c r="A120" s="15"/>
      <c r="B120" s="74"/>
      <c r="C120" s="15"/>
      <c r="D120" s="15"/>
      <c r="E120" s="15"/>
      <c r="F120" s="15"/>
      <c r="G120" s="15"/>
      <c r="H120" s="70"/>
      <c r="I120" s="70"/>
      <c r="J120" s="70"/>
      <c r="K120" s="70"/>
      <c r="L120" s="70"/>
      <c r="M120" s="70"/>
      <c r="N120" s="70"/>
      <c r="O120" s="70"/>
      <c r="P120" s="70"/>
      <c r="Q120" s="82"/>
      <c r="R120" s="70"/>
      <c r="S120" s="70"/>
      <c r="T120" s="71"/>
      <c r="U120" s="71"/>
      <c r="V120" s="71"/>
      <c r="W120" s="71"/>
      <c r="X120" s="71"/>
      <c r="Y120" s="71"/>
      <c r="Z120" s="71"/>
      <c r="AA120" s="71"/>
      <c r="AB120" s="71"/>
      <c r="AC120" s="71"/>
      <c r="AD120" s="71"/>
      <c r="AE120" s="71"/>
      <c r="AF120" s="71"/>
      <c r="AG120" s="71"/>
      <c r="AH120" s="71"/>
      <c r="AI120" s="71"/>
      <c r="AJ120" s="71"/>
      <c r="AK120" s="71"/>
      <c r="AL120" s="71"/>
      <c r="AM120" s="70"/>
      <c r="AN120" s="70"/>
      <c r="AO120" s="70"/>
      <c r="AP120" s="71"/>
      <c r="AQ120" s="70"/>
      <c r="AR120" s="70"/>
      <c r="AS120" s="72"/>
      <c r="AT120" s="72"/>
      <c r="AU120" s="72"/>
      <c r="AV120" s="72"/>
      <c r="AW120" s="71"/>
      <c r="AX120" s="72"/>
      <c r="AY120" s="217"/>
      <c r="AZ120" s="218"/>
      <c r="BA120" s="219"/>
      <c r="BB120" s="220"/>
      <c r="BC120" s="220"/>
      <c r="BD120" s="220"/>
      <c r="BE120" s="220"/>
      <c r="BF120" s="221"/>
      <c r="BG120" s="221"/>
      <c r="BH120" s="230"/>
      <c r="BI120" s="230"/>
      <c r="BJ120" s="230"/>
      <c r="BK120" s="230"/>
      <c r="BL120" s="230"/>
      <c r="BM120" s="230"/>
    </row>
    <row r="121" spans="1:65" s="14" customFormat="1">
      <c r="A121" s="15"/>
      <c r="B121" s="74"/>
      <c r="C121" s="15"/>
      <c r="D121" s="15"/>
      <c r="E121" s="15"/>
      <c r="F121" s="15"/>
      <c r="G121" s="15"/>
      <c r="H121" s="70"/>
      <c r="I121" s="70"/>
      <c r="J121" s="70"/>
      <c r="K121" s="70"/>
      <c r="L121" s="70"/>
      <c r="M121" s="70"/>
      <c r="N121" s="70"/>
      <c r="O121" s="70"/>
      <c r="P121" s="70"/>
      <c r="Q121" s="82"/>
      <c r="R121" s="70"/>
      <c r="S121" s="70"/>
      <c r="T121" s="71"/>
      <c r="U121" s="71"/>
      <c r="V121" s="71"/>
      <c r="W121" s="71"/>
      <c r="X121" s="71"/>
      <c r="Y121" s="71"/>
      <c r="Z121" s="71"/>
      <c r="AA121" s="71"/>
      <c r="AB121" s="71"/>
      <c r="AC121" s="71"/>
      <c r="AD121" s="71"/>
      <c r="AE121" s="71"/>
      <c r="AF121" s="71"/>
      <c r="AG121" s="71"/>
      <c r="AH121" s="71"/>
      <c r="AI121" s="71"/>
      <c r="AJ121" s="71"/>
      <c r="AK121" s="71"/>
      <c r="AL121" s="71"/>
      <c r="AM121" s="70"/>
      <c r="AN121" s="70"/>
      <c r="AO121" s="70"/>
      <c r="AP121" s="71"/>
      <c r="AQ121" s="70"/>
      <c r="AR121" s="70"/>
      <c r="AS121" s="72"/>
      <c r="AT121" s="72"/>
      <c r="AU121" s="72"/>
      <c r="AV121" s="72"/>
      <c r="AW121" s="71"/>
      <c r="AX121" s="72"/>
      <c r="AY121" s="217"/>
      <c r="AZ121" s="218"/>
      <c r="BA121" s="219"/>
      <c r="BB121" s="220"/>
      <c r="BC121" s="220"/>
      <c r="BD121" s="220"/>
      <c r="BE121" s="220"/>
      <c r="BF121" s="221"/>
      <c r="BG121" s="221"/>
      <c r="BH121" s="230"/>
      <c r="BI121" s="230"/>
      <c r="BJ121" s="230"/>
      <c r="BK121" s="230"/>
      <c r="BL121" s="230"/>
      <c r="BM121" s="230"/>
    </row>
    <row r="122" spans="1:65" s="14" customFormat="1">
      <c r="A122" s="15"/>
      <c r="B122" s="74"/>
      <c r="C122" s="15"/>
      <c r="D122" s="15"/>
      <c r="E122" s="15"/>
      <c r="F122" s="15"/>
      <c r="G122" s="15"/>
      <c r="H122" s="70"/>
      <c r="I122" s="70"/>
      <c r="J122" s="70"/>
      <c r="K122" s="70"/>
      <c r="L122" s="70"/>
      <c r="M122" s="70"/>
      <c r="N122" s="70"/>
      <c r="O122" s="70"/>
      <c r="P122" s="70"/>
      <c r="Q122" s="82"/>
      <c r="R122" s="70"/>
      <c r="S122" s="70"/>
      <c r="T122" s="71"/>
      <c r="U122" s="71"/>
      <c r="V122" s="71"/>
      <c r="W122" s="71"/>
      <c r="X122" s="71"/>
      <c r="Y122" s="71"/>
      <c r="Z122" s="71"/>
      <c r="AA122" s="71"/>
      <c r="AB122" s="71"/>
      <c r="AC122" s="71"/>
      <c r="AD122" s="71"/>
      <c r="AE122" s="71"/>
      <c r="AF122" s="71"/>
      <c r="AG122" s="71"/>
      <c r="AH122" s="71"/>
      <c r="AI122" s="71"/>
      <c r="AJ122" s="71"/>
      <c r="AK122" s="71"/>
      <c r="AL122" s="71"/>
      <c r="AM122" s="70"/>
      <c r="AN122" s="70"/>
      <c r="AO122" s="70"/>
      <c r="AP122" s="71"/>
      <c r="AQ122" s="70"/>
      <c r="AR122" s="70"/>
      <c r="AS122" s="72"/>
      <c r="AT122" s="72"/>
      <c r="AU122" s="72"/>
      <c r="AV122" s="72"/>
      <c r="AW122" s="71"/>
      <c r="AX122" s="72"/>
      <c r="AY122" s="217"/>
      <c r="AZ122" s="218"/>
      <c r="BA122" s="219"/>
      <c r="BB122" s="220"/>
      <c r="BC122" s="220"/>
      <c r="BD122" s="220"/>
      <c r="BE122" s="220"/>
      <c r="BF122" s="221"/>
      <c r="BG122" s="221"/>
      <c r="BH122" s="230"/>
      <c r="BI122" s="230"/>
      <c r="BJ122" s="230"/>
      <c r="BK122" s="230"/>
      <c r="BL122" s="230"/>
      <c r="BM122" s="230"/>
    </row>
    <row r="123" spans="1:65" s="14" customFormat="1">
      <c r="A123" s="15"/>
      <c r="B123" s="74"/>
      <c r="C123" s="15"/>
      <c r="D123" s="15"/>
      <c r="E123" s="15"/>
      <c r="F123" s="15"/>
      <c r="G123" s="15"/>
      <c r="H123" s="70"/>
      <c r="I123" s="70"/>
      <c r="J123" s="70"/>
      <c r="K123" s="70"/>
      <c r="L123" s="70"/>
      <c r="M123" s="70"/>
      <c r="N123" s="70"/>
      <c r="O123" s="70"/>
      <c r="P123" s="70"/>
      <c r="Q123" s="82"/>
      <c r="R123" s="70"/>
      <c r="S123" s="70"/>
      <c r="T123" s="71"/>
      <c r="U123" s="71"/>
      <c r="V123" s="71"/>
      <c r="W123" s="71"/>
      <c r="X123" s="71"/>
      <c r="Y123" s="71"/>
      <c r="Z123" s="71"/>
      <c r="AA123" s="71"/>
      <c r="AB123" s="71"/>
      <c r="AC123" s="71"/>
      <c r="AD123" s="71"/>
      <c r="AE123" s="71"/>
      <c r="AF123" s="71"/>
      <c r="AG123" s="71"/>
      <c r="AH123" s="71"/>
      <c r="AI123" s="71"/>
      <c r="AJ123" s="71"/>
      <c r="AK123" s="71"/>
      <c r="AL123" s="71"/>
      <c r="AM123" s="70"/>
      <c r="AN123" s="70"/>
      <c r="AO123" s="70"/>
      <c r="AP123" s="71"/>
      <c r="AQ123" s="70"/>
      <c r="AR123" s="70"/>
      <c r="AS123" s="72"/>
      <c r="AT123" s="72"/>
      <c r="AU123" s="72"/>
      <c r="AV123" s="72"/>
      <c r="AW123" s="71"/>
      <c r="AX123" s="72"/>
      <c r="AY123" s="217"/>
      <c r="AZ123" s="218"/>
      <c r="BA123" s="219"/>
      <c r="BB123" s="220"/>
      <c r="BC123" s="220"/>
      <c r="BD123" s="220"/>
      <c r="BE123" s="220"/>
      <c r="BF123" s="221"/>
      <c r="BG123" s="221"/>
      <c r="BH123" s="230"/>
      <c r="BI123" s="230"/>
      <c r="BJ123" s="230"/>
      <c r="BK123" s="230"/>
      <c r="BL123" s="230"/>
      <c r="BM123" s="230"/>
    </row>
    <row r="124" spans="1:65" s="14" customFormat="1">
      <c r="A124" s="15"/>
      <c r="B124" s="74"/>
      <c r="C124" s="15"/>
      <c r="D124" s="15"/>
      <c r="E124" s="15"/>
      <c r="F124" s="15"/>
      <c r="G124" s="15"/>
      <c r="H124" s="70"/>
      <c r="I124" s="70"/>
      <c r="J124" s="70"/>
      <c r="K124" s="70"/>
      <c r="L124" s="70"/>
      <c r="M124" s="70"/>
      <c r="N124" s="70"/>
      <c r="O124" s="70"/>
      <c r="P124" s="70"/>
      <c r="Q124" s="82"/>
      <c r="R124" s="70"/>
      <c r="S124" s="70"/>
      <c r="T124" s="71"/>
      <c r="U124" s="71"/>
      <c r="V124" s="71"/>
      <c r="W124" s="71"/>
      <c r="X124" s="71"/>
      <c r="Y124" s="71"/>
      <c r="Z124" s="71"/>
      <c r="AA124" s="71"/>
      <c r="AB124" s="71"/>
      <c r="AC124" s="71"/>
      <c r="AD124" s="71"/>
      <c r="AE124" s="71"/>
      <c r="AF124" s="71"/>
      <c r="AG124" s="71"/>
      <c r="AH124" s="71"/>
      <c r="AI124" s="71"/>
      <c r="AJ124" s="71"/>
      <c r="AK124" s="71"/>
      <c r="AL124" s="71"/>
      <c r="AM124" s="70"/>
      <c r="AN124" s="70"/>
      <c r="AO124" s="70"/>
      <c r="AP124" s="71"/>
      <c r="AQ124" s="70"/>
      <c r="AR124" s="70"/>
      <c r="AS124" s="72"/>
      <c r="AT124" s="72"/>
      <c r="AU124" s="72"/>
      <c r="AV124" s="72"/>
      <c r="AW124" s="71"/>
      <c r="AX124" s="72"/>
      <c r="AY124" s="217"/>
      <c r="AZ124" s="218"/>
      <c r="BA124" s="219"/>
      <c r="BB124" s="220"/>
      <c r="BC124" s="220"/>
      <c r="BD124" s="220"/>
      <c r="BE124" s="220"/>
      <c r="BF124" s="221"/>
      <c r="BG124" s="221"/>
      <c r="BH124" s="230"/>
      <c r="BI124" s="230"/>
      <c r="BJ124" s="230"/>
      <c r="BK124" s="230"/>
      <c r="BL124" s="230"/>
      <c r="BM124" s="230"/>
    </row>
    <row r="125" spans="1:65" s="14" customFormat="1">
      <c r="A125" s="15"/>
      <c r="B125" s="74"/>
      <c r="C125" s="15"/>
      <c r="D125" s="15"/>
      <c r="E125" s="15"/>
      <c r="F125" s="15"/>
      <c r="G125" s="15"/>
      <c r="H125" s="70"/>
      <c r="I125" s="70"/>
      <c r="J125" s="70"/>
      <c r="K125" s="70"/>
      <c r="L125" s="70"/>
      <c r="M125" s="70"/>
      <c r="N125" s="70"/>
      <c r="O125" s="70"/>
      <c r="P125" s="70"/>
      <c r="Q125" s="82"/>
      <c r="R125" s="70"/>
      <c r="S125" s="70"/>
      <c r="T125" s="71"/>
      <c r="U125" s="71"/>
      <c r="V125" s="71"/>
      <c r="W125" s="71"/>
      <c r="X125" s="71"/>
      <c r="Y125" s="71"/>
      <c r="Z125" s="71"/>
      <c r="AA125" s="71"/>
      <c r="AB125" s="71"/>
      <c r="AC125" s="71"/>
      <c r="AD125" s="71"/>
      <c r="AE125" s="71"/>
      <c r="AF125" s="71"/>
      <c r="AG125" s="71"/>
      <c r="AH125" s="71"/>
      <c r="AI125" s="71"/>
      <c r="AJ125" s="71"/>
      <c r="AK125" s="71"/>
      <c r="AL125" s="71"/>
      <c r="AM125" s="70"/>
      <c r="AN125" s="70"/>
      <c r="AO125" s="70"/>
      <c r="AP125" s="71"/>
      <c r="AQ125" s="70"/>
      <c r="AR125" s="70"/>
      <c r="AS125" s="72"/>
      <c r="AT125" s="72"/>
      <c r="AU125" s="72"/>
      <c r="AV125" s="72"/>
      <c r="AW125" s="71"/>
      <c r="AX125" s="72"/>
      <c r="AY125" s="217"/>
      <c r="AZ125" s="218"/>
      <c r="BA125" s="219"/>
      <c r="BB125" s="220"/>
      <c r="BC125" s="220"/>
      <c r="BD125" s="220"/>
      <c r="BE125" s="220"/>
      <c r="BF125" s="221"/>
      <c r="BG125" s="221"/>
      <c r="BH125" s="230"/>
      <c r="BI125" s="230"/>
      <c r="BJ125" s="230"/>
      <c r="BK125" s="230"/>
      <c r="BL125" s="230"/>
      <c r="BM125" s="230"/>
    </row>
    <row r="126" spans="1:65" s="14" customFormat="1">
      <c r="A126" s="15"/>
      <c r="B126" s="74"/>
      <c r="C126" s="15"/>
      <c r="D126" s="15"/>
      <c r="E126" s="15"/>
      <c r="F126" s="15"/>
      <c r="G126" s="15"/>
      <c r="H126" s="70"/>
      <c r="I126" s="70"/>
      <c r="J126" s="70"/>
      <c r="K126" s="70"/>
      <c r="L126" s="70"/>
      <c r="M126" s="70"/>
      <c r="N126" s="70"/>
      <c r="O126" s="70"/>
      <c r="P126" s="70"/>
      <c r="Q126" s="82"/>
      <c r="R126" s="70"/>
      <c r="S126" s="70"/>
      <c r="T126" s="71"/>
      <c r="U126" s="71"/>
      <c r="V126" s="71"/>
      <c r="W126" s="71"/>
      <c r="X126" s="71"/>
      <c r="Y126" s="71"/>
      <c r="Z126" s="71"/>
      <c r="AA126" s="71"/>
      <c r="AB126" s="71"/>
      <c r="AC126" s="71"/>
      <c r="AD126" s="71"/>
      <c r="AE126" s="71"/>
      <c r="AF126" s="71"/>
      <c r="AG126" s="71"/>
      <c r="AH126" s="71"/>
      <c r="AI126" s="71"/>
      <c r="AJ126" s="71"/>
      <c r="AK126" s="71"/>
      <c r="AL126" s="71"/>
      <c r="AM126" s="70"/>
      <c r="AN126" s="70"/>
      <c r="AO126" s="70"/>
      <c r="AP126" s="71"/>
      <c r="AQ126" s="70"/>
      <c r="AR126" s="70"/>
      <c r="AS126" s="72"/>
      <c r="AT126" s="72"/>
      <c r="AU126" s="72"/>
      <c r="AV126" s="72"/>
      <c r="AW126" s="71"/>
      <c r="AX126" s="72"/>
      <c r="AY126" s="217"/>
      <c r="AZ126" s="218"/>
      <c r="BA126" s="219"/>
      <c r="BB126" s="220"/>
      <c r="BC126" s="220"/>
      <c r="BD126" s="220"/>
      <c r="BE126" s="220"/>
      <c r="BF126" s="221"/>
      <c r="BG126" s="221"/>
      <c r="BH126" s="230"/>
      <c r="BI126" s="230"/>
      <c r="BJ126" s="230"/>
      <c r="BK126" s="230"/>
      <c r="BL126" s="230"/>
      <c r="BM126" s="230"/>
    </row>
    <row r="127" spans="1:65" s="14" customFormat="1">
      <c r="A127" s="15"/>
      <c r="B127" s="74"/>
      <c r="C127" s="15"/>
      <c r="D127" s="15"/>
      <c r="E127" s="15"/>
      <c r="F127" s="15"/>
      <c r="G127" s="15"/>
      <c r="H127" s="70"/>
      <c r="I127" s="70"/>
      <c r="J127" s="70"/>
      <c r="K127" s="70"/>
      <c r="L127" s="70"/>
      <c r="M127" s="70"/>
      <c r="N127" s="70"/>
      <c r="O127" s="70"/>
      <c r="P127" s="70"/>
      <c r="Q127" s="82"/>
      <c r="R127" s="70"/>
      <c r="S127" s="70"/>
      <c r="T127" s="71"/>
      <c r="U127" s="71"/>
      <c r="V127" s="71"/>
      <c r="W127" s="71"/>
      <c r="X127" s="71"/>
      <c r="Y127" s="71"/>
      <c r="Z127" s="71"/>
      <c r="AA127" s="71"/>
      <c r="AB127" s="71"/>
      <c r="AC127" s="71"/>
      <c r="AD127" s="71"/>
      <c r="AE127" s="71"/>
      <c r="AF127" s="71"/>
      <c r="AG127" s="71"/>
      <c r="AH127" s="71"/>
      <c r="AI127" s="71"/>
      <c r="AJ127" s="71"/>
      <c r="AK127" s="71"/>
      <c r="AL127" s="71"/>
      <c r="AM127" s="70"/>
      <c r="AN127" s="70"/>
      <c r="AO127" s="70"/>
      <c r="AP127" s="71"/>
      <c r="AQ127" s="70"/>
      <c r="AR127" s="70"/>
      <c r="AS127" s="72"/>
      <c r="AT127" s="72"/>
      <c r="AU127" s="72"/>
      <c r="AV127" s="72"/>
      <c r="AW127" s="71"/>
      <c r="AX127" s="72"/>
      <c r="AY127" s="217"/>
      <c r="AZ127" s="218"/>
      <c r="BA127" s="219"/>
      <c r="BB127" s="220"/>
      <c r="BC127" s="220"/>
      <c r="BD127" s="220"/>
      <c r="BE127" s="220"/>
      <c r="BF127" s="221"/>
      <c r="BG127" s="221"/>
      <c r="BH127" s="230"/>
      <c r="BI127" s="230"/>
      <c r="BJ127" s="230"/>
      <c r="BK127" s="230"/>
      <c r="BL127" s="230"/>
      <c r="BM127" s="230"/>
    </row>
    <row r="128" spans="1:65" s="14" customFormat="1">
      <c r="A128" s="15"/>
      <c r="B128" s="74"/>
      <c r="C128" s="15"/>
      <c r="D128" s="15"/>
      <c r="E128" s="15"/>
      <c r="F128" s="15"/>
      <c r="G128" s="15"/>
      <c r="H128" s="70"/>
      <c r="I128" s="70"/>
      <c r="J128" s="70"/>
      <c r="K128" s="70"/>
      <c r="L128" s="70"/>
      <c r="M128" s="70"/>
      <c r="N128" s="70"/>
      <c r="O128" s="70"/>
      <c r="P128" s="70"/>
      <c r="Q128" s="82"/>
      <c r="R128" s="70"/>
      <c r="S128" s="70"/>
      <c r="T128" s="71"/>
      <c r="U128" s="71"/>
      <c r="V128" s="71"/>
      <c r="W128" s="71"/>
      <c r="X128" s="71"/>
      <c r="Y128" s="71"/>
      <c r="Z128" s="71"/>
      <c r="AA128" s="71"/>
      <c r="AB128" s="71"/>
      <c r="AC128" s="71"/>
      <c r="AD128" s="71"/>
      <c r="AE128" s="71"/>
      <c r="AF128" s="71"/>
      <c r="AG128" s="71"/>
      <c r="AH128" s="71"/>
      <c r="AI128" s="71"/>
      <c r="AJ128" s="71"/>
      <c r="AK128" s="71"/>
      <c r="AL128" s="71"/>
      <c r="AM128" s="70"/>
      <c r="AN128" s="70"/>
      <c r="AO128" s="70"/>
      <c r="AP128" s="71"/>
      <c r="AQ128" s="70"/>
      <c r="AR128" s="70"/>
      <c r="AS128" s="72"/>
      <c r="AT128" s="72"/>
      <c r="AU128" s="72"/>
      <c r="AV128" s="72"/>
      <c r="AW128" s="71"/>
      <c r="AX128" s="72"/>
      <c r="AY128" s="217"/>
      <c r="AZ128" s="218"/>
      <c r="BA128" s="219"/>
      <c r="BB128" s="220"/>
      <c r="BC128" s="220"/>
      <c r="BD128" s="220"/>
      <c r="BE128" s="220"/>
      <c r="BF128" s="221"/>
      <c r="BG128" s="221"/>
      <c r="BH128" s="230"/>
      <c r="BI128" s="230"/>
      <c r="BJ128" s="230"/>
      <c r="BK128" s="230"/>
      <c r="BL128" s="230"/>
      <c r="BM128" s="230"/>
    </row>
    <row r="129" spans="1:65" s="14" customFormat="1">
      <c r="A129" s="15"/>
      <c r="B129" s="74"/>
      <c r="C129" s="15"/>
      <c r="D129" s="15"/>
      <c r="E129" s="15"/>
      <c r="F129" s="15"/>
      <c r="G129" s="15"/>
      <c r="H129" s="70"/>
      <c r="I129" s="70"/>
      <c r="J129" s="70"/>
      <c r="K129" s="70"/>
      <c r="L129" s="70"/>
      <c r="M129" s="70"/>
      <c r="N129" s="70"/>
      <c r="O129" s="70"/>
      <c r="P129" s="70"/>
      <c r="Q129" s="82"/>
      <c r="R129" s="70"/>
      <c r="S129" s="70"/>
      <c r="T129" s="71"/>
      <c r="U129" s="71"/>
      <c r="V129" s="71"/>
      <c r="W129" s="71"/>
      <c r="X129" s="71"/>
      <c r="Y129" s="71"/>
      <c r="Z129" s="71"/>
      <c r="AA129" s="71"/>
      <c r="AB129" s="71"/>
      <c r="AC129" s="71"/>
      <c r="AD129" s="71"/>
      <c r="AE129" s="71"/>
      <c r="AF129" s="71"/>
      <c r="AG129" s="71"/>
      <c r="AH129" s="71"/>
      <c r="AI129" s="71"/>
      <c r="AJ129" s="71"/>
      <c r="AK129" s="71"/>
      <c r="AL129" s="71"/>
      <c r="AM129" s="70"/>
      <c r="AN129" s="70"/>
      <c r="AO129" s="70"/>
      <c r="AP129" s="71"/>
      <c r="AQ129" s="70"/>
      <c r="AR129" s="70"/>
      <c r="AS129" s="72"/>
      <c r="AT129" s="72"/>
      <c r="AU129" s="72"/>
      <c r="AV129" s="72"/>
      <c r="AW129" s="71"/>
      <c r="AX129" s="72"/>
      <c r="AY129" s="217"/>
      <c r="AZ129" s="218"/>
      <c r="BA129" s="219"/>
      <c r="BB129" s="220"/>
      <c r="BC129" s="220"/>
      <c r="BD129" s="220"/>
      <c r="BE129" s="220"/>
      <c r="BF129" s="221"/>
      <c r="BG129" s="221"/>
      <c r="BH129" s="230"/>
      <c r="BI129" s="230"/>
      <c r="BJ129" s="230"/>
      <c r="BK129" s="230"/>
      <c r="BL129" s="230"/>
      <c r="BM129" s="230"/>
    </row>
    <row r="130" spans="1:65" s="14" customFormat="1">
      <c r="A130" s="15"/>
      <c r="B130" s="74"/>
      <c r="C130" s="15"/>
      <c r="D130" s="15"/>
      <c r="E130" s="15"/>
      <c r="F130" s="15"/>
      <c r="G130" s="15"/>
      <c r="H130" s="70"/>
      <c r="I130" s="70"/>
      <c r="J130" s="70"/>
      <c r="K130" s="70"/>
      <c r="L130" s="70"/>
      <c r="M130" s="70"/>
      <c r="N130" s="70"/>
      <c r="O130" s="70"/>
      <c r="P130" s="70"/>
      <c r="Q130" s="82"/>
      <c r="R130" s="70"/>
      <c r="S130" s="70"/>
      <c r="T130" s="71"/>
      <c r="U130" s="71"/>
      <c r="V130" s="71"/>
      <c r="W130" s="71"/>
      <c r="X130" s="71"/>
      <c r="Y130" s="71"/>
      <c r="Z130" s="71"/>
      <c r="AA130" s="71"/>
      <c r="AB130" s="71"/>
      <c r="AC130" s="71"/>
      <c r="AD130" s="71"/>
      <c r="AE130" s="71"/>
      <c r="AF130" s="71"/>
      <c r="AG130" s="71"/>
      <c r="AH130" s="71"/>
      <c r="AI130" s="71"/>
      <c r="AJ130" s="71"/>
      <c r="AK130" s="71"/>
      <c r="AL130" s="71"/>
      <c r="AM130" s="70"/>
      <c r="AN130" s="70"/>
      <c r="AO130" s="70"/>
      <c r="AP130" s="71"/>
      <c r="AQ130" s="70"/>
      <c r="AR130" s="70"/>
      <c r="AS130" s="72"/>
      <c r="AT130" s="72"/>
      <c r="AU130" s="72"/>
      <c r="AV130" s="72"/>
      <c r="AW130" s="71"/>
      <c r="AX130" s="72"/>
      <c r="AY130" s="217"/>
      <c r="AZ130" s="218"/>
      <c r="BA130" s="219"/>
      <c r="BB130" s="220"/>
      <c r="BC130" s="220"/>
      <c r="BD130" s="220"/>
      <c r="BE130" s="220"/>
      <c r="BF130" s="221"/>
      <c r="BG130" s="221"/>
      <c r="BH130" s="230"/>
      <c r="BI130" s="230"/>
      <c r="BJ130" s="230"/>
      <c r="BK130" s="230"/>
      <c r="BL130" s="230"/>
      <c r="BM130" s="230"/>
    </row>
    <row r="131" spans="1:65" s="14" customFormat="1">
      <c r="A131" s="15"/>
      <c r="B131" s="74"/>
      <c r="C131" s="15"/>
      <c r="D131" s="15"/>
      <c r="E131" s="15"/>
      <c r="F131" s="15"/>
      <c r="G131" s="15"/>
      <c r="H131" s="70"/>
      <c r="I131" s="70"/>
      <c r="J131" s="70"/>
      <c r="K131" s="70"/>
      <c r="L131" s="70"/>
      <c r="M131" s="70"/>
      <c r="N131" s="70"/>
      <c r="O131" s="70"/>
      <c r="P131" s="70"/>
      <c r="Q131" s="82"/>
      <c r="R131" s="70"/>
      <c r="S131" s="70"/>
      <c r="T131" s="71"/>
      <c r="U131" s="71"/>
      <c r="V131" s="71"/>
      <c r="W131" s="71"/>
      <c r="X131" s="71"/>
      <c r="Y131" s="71"/>
      <c r="Z131" s="71"/>
      <c r="AA131" s="71"/>
      <c r="AB131" s="71"/>
      <c r="AC131" s="71"/>
      <c r="AD131" s="71"/>
      <c r="AE131" s="71"/>
      <c r="AF131" s="71"/>
      <c r="AG131" s="71"/>
      <c r="AH131" s="71"/>
      <c r="AI131" s="71"/>
      <c r="AJ131" s="71"/>
      <c r="AK131" s="71"/>
      <c r="AL131" s="71"/>
      <c r="AM131" s="70"/>
      <c r="AN131" s="70"/>
      <c r="AO131" s="70"/>
      <c r="AP131" s="71"/>
      <c r="AQ131" s="70"/>
      <c r="AR131" s="70"/>
      <c r="AS131" s="72"/>
      <c r="AT131" s="72"/>
      <c r="AU131" s="72"/>
      <c r="AV131" s="72"/>
      <c r="AW131" s="71"/>
      <c r="AX131" s="72"/>
      <c r="AY131" s="217"/>
      <c r="AZ131" s="218"/>
      <c r="BA131" s="219"/>
      <c r="BB131" s="220"/>
      <c r="BC131" s="220"/>
      <c r="BD131" s="220"/>
      <c r="BE131" s="220"/>
      <c r="BF131" s="221"/>
      <c r="BG131" s="221"/>
      <c r="BH131" s="230"/>
      <c r="BI131" s="230"/>
      <c r="BJ131" s="230"/>
      <c r="BK131" s="230"/>
      <c r="BL131" s="230"/>
      <c r="BM131" s="230"/>
    </row>
    <row r="132" spans="1:65" s="14" customFormat="1">
      <c r="A132" s="15"/>
      <c r="B132" s="74"/>
      <c r="C132" s="15"/>
      <c r="D132" s="15"/>
      <c r="E132" s="15"/>
      <c r="F132" s="15"/>
      <c r="G132" s="15"/>
      <c r="H132" s="70"/>
      <c r="I132" s="70"/>
      <c r="J132" s="70"/>
      <c r="K132" s="70"/>
      <c r="L132" s="70"/>
      <c r="M132" s="70"/>
      <c r="N132" s="70"/>
      <c r="O132" s="70"/>
      <c r="P132" s="70"/>
      <c r="Q132" s="82"/>
      <c r="R132" s="70"/>
      <c r="S132" s="70"/>
      <c r="T132" s="71"/>
      <c r="U132" s="71"/>
      <c r="V132" s="71"/>
      <c r="W132" s="71"/>
      <c r="X132" s="71"/>
      <c r="Y132" s="71"/>
      <c r="Z132" s="71"/>
      <c r="AA132" s="71"/>
      <c r="AB132" s="71"/>
      <c r="AC132" s="71"/>
      <c r="AD132" s="71"/>
      <c r="AE132" s="71"/>
      <c r="AF132" s="71"/>
      <c r="AG132" s="71"/>
      <c r="AH132" s="71"/>
      <c r="AI132" s="71"/>
      <c r="AJ132" s="71"/>
      <c r="AK132" s="71"/>
      <c r="AL132" s="71"/>
      <c r="AM132" s="70"/>
      <c r="AN132" s="70"/>
      <c r="AO132" s="70"/>
      <c r="AP132" s="71"/>
      <c r="AQ132" s="70"/>
      <c r="AR132" s="70"/>
      <c r="AS132" s="72"/>
      <c r="AT132" s="72"/>
      <c r="AU132" s="72"/>
      <c r="AV132" s="72"/>
      <c r="AW132" s="71"/>
      <c r="AX132" s="72"/>
      <c r="AY132" s="217"/>
      <c r="AZ132" s="218"/>
      <c r="BA132" s="219"/>
      <c r="BB132" s="220"/>
      <c r="BC132" s="220"/>
      <c r="BD132" s="220"/>
      <c r="BE132" s="220"/>
      <c r="BF132" s="221"/>
      <c r="BG132" s="221"/>
      <c r="BH132" s="230"/>
      <c r="BI132" s="230"/>
      <c r="BJ132" s="230"/>
      <c r="BK132" s="230"/>
      <c r="BL132" s="230"/>
      <c r="BM132" s="230"/>
    </row>
    <row r="133" spans="1:65" s="14" customFormat="1">
      <c r="A133" s="15"/>
      <c r="B133" s="74"/>
      <c r="C133" s="15"/>
      <c r="D133" s="15"/>
      <c r="E133" s="15"/>
      <c r="F133" s="15"/>
      <c r="G133" s="15"/>
      <c r="H133" s="70"/>
      <c r="I133" s="70"/>
      <c r="J133" s="70"/>
      <c r="K133" s="70"/>
      <c r="L133" s="70"/>
      <c r="M133" s="70"/>
      <c r="N133" s="70"/>
      <c r="O133" s="70"/>
      <c r="P133" s="70"/>
      <c r="Q133" s="82"/>
      <c r="R133" s="70"/>
      <c r="S133" s="70"/>
      <c r="T133" s="71"/>
      <c r="U133" s="71"/>
      <c r="V133" s="71"/>
      <c r="W133" s="71"/>
      <c r="X133" s="71"/>
      <c r="Y133" s="71"/>
      <c r="Z133" s="71"/>
      <c r="AA133" s="71"/>
      <c r="AB133" s="71"/>
      <c r="AC133" s="71"/>
      <c r="AD133" s="71"/>
      <c r="AE133" s="71"/>
      <c r="AF133" s="71"/>
      <c r="AG133" s="71"/>
      <c r="AH133" s="71"/>
      <c r="AI133" s="71"/>
      <c r="AJ133" s="71"/>
      <c r="AK133" s="71"/>
      <c r="AL133" s="71"/>
      <c r="AM133" s="70"/>
      <c r="AN133" s="70"/>
      <c r="AO133" s="70"/>
      <c r="AP133" s="71"/>
      <c r="AQ133" s="70"/>
      <c r="AR133" s="70"/>
      <c r="AS133" s="72"/>
      <c r="AT133" s="72"/>
      <c r="AU133" s="72"/>
      <c r="AV133" s="72"/>
      <c r="AW133" s="71"/>
      <c r="AX133" s="72"/>
      <c r="AY133" s="217"/>
      <c r="AZ133" s="218"/>
      <c r="BA133" s="219"/>
      <c r="BB133" s="220"/>
      <c r="BC133" s="220"/>
      <c r="BD133" s="220"/>
      <c r="BE133" s="220"/>
      <c r="BF133" s="221"/>
      <c r="BG133" s="221"/>
      <c r="BH133" s="230"/>
      <c r="BI133" s="230"/>
      <c r="BJ133" s="230"/>
      <c r="BK133" s="230"/>
      <c r="BL133" s="230"/>
      <c r="BM133" s="230"/>
    </row>
    <row r="134" spans="1:65" s="14" customFormat="1">
      <c r="A134" s="15"/>
      <c r="B134" s="74"/>
      <c r="C134" s="15"/>
      <c r="D134" s="15"/>
      <c r="E134" s="15"/>
      <c r="F134" s="15"/>
      <c r="G134" s="15"/>
      <c r="H134" s="70"/>
      <c r="I134" s="70"/>
      <c r="J134" s="70"/>
      <c r="K134" s="70"/>
      <c r="L134" s="70"/>
      <c r="M134" s="70"/>
      <c r="N134" s="70"/>
      <c r="O134" s="70"/>
      <c r="P134" s="70"/>
      <c r="Q134" s="82"/>
      <c r="R134" s="70"/>
      <c r="S134" s="70"/>
      <c r="T134" s="71"/>
      <c r="U134" s="71"/>
      <c r="V134" s="71"/>
      <c r="W134" s="71"/>
      <c r="X134" s="71"/>
      <c r="Y134" s="71"/>
      <c r="Z134" s="71"/>
      <c r="AA134" s="71"/>
      <c r="AB134" s="71"/>
      <c r="AC134" s="71"/>
      <c r="AD134" s="71"/>
      <c r="AE134" s="71"/>
      <c r="AF134" s="71"/>
      <c r="AG134" s="71"/>
      <c r="AH134" s="71"/>
      <c r="AI134" s="71"/>
      <c r="AJ134" s="71"/>
      <c r="AK134" s="71"/>
      <c r="AL134" s="71"/>
      <c r="AM134" s="70"/>
      <c r="AN134" s="70"/>
      <c r="AO134" s="70"/>
      <c r="AP134" s="71"/>
      <c r="AQ134" s="70"/>
      <c r="AR134" s="70"/>
      <c r="AS134" s="72"/>
      <c r="AT134" s="72"/>
      <c r="AU134" s="72"/>
      <c r="AV134" s="72"/>
      <c r="AW134" s="71"/>
      <c r="AX134" s="72"/>
      <c r="AY134" s="217"/>
      <c r="AZ134" s="218"/>
      <c r="BA134" s="219"/>
      <c r="BB134" s="220"/>
      <c r="BC134" s="220"/>
      <c r="BD134" s="220"/>
      <c r="BE134" s="220"/>
      <c r="BF134" s="221"/>
      <c r="BG134" s="221"/>
      <c r="BH134" s="230"/>
      <c r="BI134" s="230"/>
      <c r="BJ134" s="230"/>
      <c r="BK134" s="230"/>
      <c r="BL134" s="230"/>
      <c r="BM134" s="230"/>
    </row>
    <row r="135" spans="1:65" s="14" customFormat="1">
      <c r="A135" s="15"/>
      <c r="B135" s="74"/>
      <c r="C135" s="15"/>
      <c r="D135" s="15"/>
      <c r="E135" s="15"/>
      <c r="F135" s="15"/>
      <c r="G135" s="15"/>
      <c r="H135" s="70"/>
      <c r="I135" s="70"/>
      <c r="J135" s="70"/>
      <c r="K135" s="70"/>
      <c r="L135" s="70"/>
      <c r="M135" s="70"/>
      <c r="N135" s="70"/>
      <c r="O135" s="70"/>
      <c r="P135" s="70"/>
      <c r="Q135" s="82"/>
      <c r="R135" s="70"/>
      <c r="S135" s="70"/>
      <c r="T135" s="71"/>
      <c r="U135" s="71"/>
      <c r="V135" s="71"/>
      <c r="W135" s="71"/>
      <c r="X135" s="71"/>
      <c r="Y135" s="71"/>
      <c r="Z135" s="71"/>
      <c r="AA135" s="71"/>
      <c r="AB135" s="71"/>
      <c r="AC135" s="71"/>
      <c r="AD135" s="71"/>
      <c r="AE135" s="71"/>
      <c r="AF135" s="71"/>
      <c r="AG135" s="71"/>
      <c r="AH135" s="71"/>
      <c r="AI135" s="71"/>
      <c r="AJ135" s="71"/>
      <c r="AK135" s="71"/>
      <c r="AL135" s="71"/>
      <c r="AM135" s="70"/>
      <c r="AN135" s="70"/>
      <c r="AO135" s="70"/>
      <c r="AP135" s="71"/>
      <c r="AQ135" s="70"/>
      <c r="AR135" s="70"/>
      <c r="AS135" s="72"/>
      <c r="AT135" s="72"/>
      <c r="AU135" s="72"/>
      <c r="AV135" s="72"/>
      <c r="AW135" s="71"/>
      <c r="AX135" s="72"/>
      <c r="AY135" s="217"/>
      <c r="AZ135" s="218"/>
      <c r="BA135" s="219"/>
      <c r="BB135" s="220"/>
      <c r="BC135" s="220"/>
      <c r="BD135" s="220"/>
      <c r="BE135" s="220"/>
      <c r="BF135" s="221"/>
      <c r="BG135" s="221"/>
      <c r="BH135" s="230"/>
      <c r="BI135" s="230"/>
      <c r="BJ135" s="230"/>
      <c r="BK135" s="230"/>
      <c r="BL135" s="230"/>
      <c r="BM135" s="230"/>
    </row>
    <row r="136" spans="1:65" s="14" customFormat="1">
      <c r="A136" s="15"/>
      <c r="B136" s="74"/>
      <c r="C136" s="15"/>
      <c r="D136" s="15"/>
      <c r="E136" s="15"/>
      <c r="F136" s="15"/>
      <c r="G136" s="15"/>
      <c r="H136" s="70"/>
      <c r="I136" s="70"/>
      <c r="J136" s="70"/>
      <c r="K136" s="70"/>
      <c r="L136" s="70"/>
      <c r="M136" s="70"/>
      <c r="N136" s="70"/>
      <c r="O136" s="70"/>
      <c r="P136" s="70"/>
      <c r="Q136" s="82"/>
      <c r="R136" s="70"/>
      <c r="S136" s="70"/>
      <c r="T136" s="71"/>
      <c r="U136" s="71"/>
      <c r="V136" s="71"/>
      <c r="W136" s="71"/>
      <c r="X136" s="71"/>
      <c r="Y136" s="71"/>
      <c r="Z136" s="71"/>
      <c r="AA136" s="71"/>
      <c r="AB136" s="71"/>
      <c r="AC136" s="71"/>
      <c r="AD136" s="71"/>
      <c r="AE136" s="71"/>
      <c r="AF136" s="71"/>
      <c r="AG136" s="71"/>
      <c r="AH136" s="71"/>
      <c r="AI136" s="71"/>
      <c r="AJ136" s="71"/>
      <c r="AK136" s="71"/>
      <c r="AL136" s="71"/>
      <c r="AM136" s="70"/>
      <c r="AN136" s="70"/>
      <c r="AO136" s="70"/>
      <c r="AP136" s="71"/>
      <c r="AQ136" s="70"/>
      <c r="AR136" s="70"/>
      <c r="AS136" s="72"/>
      <c r="AT136" s="72"/>
      <c r="AU136" s="72"/>
      <c r="AV136" s="72"/>
      <c r="AW136" s="71"/>
      <c r="AX136" s="72"/>
      <c r="AY136" s="217"/>
      <c r="AZ136" s="218"/>
      <c r="BA136" s="219"/>
      <c r="BB136" s="220"/>
      <c r="BC136" s="220"/>
      <c r="BD136" s="220"/>
      <c r="BE136" s="220"/>
      <c r="BF136" s="221"/>
      <c r="BG136" s="221"/>
      <c r="BH136" s="230"/>
      <c r="BI136" s="230"/>
      <c r="BJ136" s="230"/>
      <c r="BK136" s="230"/>
      <c r="BL136" s="230"/>
      <c r="BM136" s="230"/>
    </row>
    <row r="137" spans="1:65" s="14" customFormat="1">
      <c r="A137" s="15"/>
      <c r="B137" s="74"/>
      <c r="C137" s="15"/>
      <c r="D137" s="15"/>
      <c r="E137" s="15"/>
      <c r="F137" s="15"/>
      <c r="G137" s="15"/>
      <c r="H137" s="70"/>
      <c r="I137" s="70"/>
      <c r="J137" s="70"/>
      <c r="K137" s="70"/>
      <c r="L137" s="70"/>
      <c r="M137" s="70"/>
      <c r="N137" s="70"/>
      <c r="O137" s="70"/>
      <c r="P137" s="70"/>
      <c r="Q137" s="82"/>
      <c r="R137" s="70"/>
      <c r="S137" s="70"/>
      <c r="T137" s="71"/>
      <c r="U137" s="71"/>
      <c r="V137" s="71"/>
      <c r="W137" s="71"/>
      <c r="X137" s="71"/>
      <c r="Y137" s="71"/>
      <c r="Z137" s="71"/>
      <c r="AA137" s="71"/>
      <c r="AB137" s="71"/>
      <c r="AC137" s="71"/>
      <c r="AD137" s="71"/>
      <c r="AE137" s="71"/>
      <c r="AF137" s="71"/>
      <c r="AG137" s="71"/>
      <c r="AH137" s="71"/>
      <c r="AI137" s="71"/>
      <c r="AJ137" s="71"/>
      <c r="AK137" s="71"/>
      <c r="AL137" s="71"/>
      <c r="AM137" s="70"/>
      <c r="AN137" s="70"/>
      <c r="AO137" s="70"/>
      <c r="AP137" s="71"/>
      <c r="AQ137" s="70"/>
      <c r="AR137" s="70"/>
      <c r="AS137" s="72"/>
      <c r="AT137" s="72"/>
      <c r="AU137" s="72"/>
      <c r="AV137" s="72"/>
      <c r="AW137" s="71"/>
      <c r="AX137" s="72"/>
      <c r="AY137" s="217"/>
      <c r="AZ137" s="218"/>
      <c r="BA137" s="219"/>
      <c r="BB137" s="220"/>
      <c r="BC137" s="220"/>
      <c r="BD137" s="220"/>
      <c r="BE137" s="220"/>
      <c r="BF137" s="221"/>
      <c r="BG137" s="221"/>
      <c r="BH137" s="230"/>
      <c r="BI137" s="230"/>
      <c r="BJ137" s="230"/>
      <c r="BK137" s="230"/>
      <c r="BL137" s="230"/>
      <c r="BM137" s="230"/>
    </row>
    <row r="138" spans="1:65" s="14" customFormat="1">
      <c r="A138" s="15"/>
      <c r="B138" s="74"/>
      <c r="C138" s="15"/>
      <c r="D138" s="15"/>
      <c r="E138" s="15"/>
      <c r="F138" s="15"/>
      <c r="G138" s="15"/>
      <c r="H138" s="70"/>
      <c r="I138" s="70"/>
      <c r="J138" s="70"/>
      <c r="K138" s="70"/>
      <c r="L138" s="70"/>
      <c r="M138" s="70"/>
      <c r="N138" s="70"/>
      <c r="O138" s="70"/>
      <c r="P138" s="70"/>
      <c r="Q138" s="82"/>
      <c r="R138" s="70"/>
      <c r="S138" s="70"/>
      <c r="T138" s="71"/>
      <c r="U138" s="71"/>
      <c r="V138" s="71"/>
      <c r="W138" s="71"/>
      <c r="X138" s="71"/>
      <c r="Y138" s="71"/>
      <c r="Z138" s="71"/>
      <c r="AA138" s="71"/>
      <c r="AB138" s="71"/>
      <c r="AC138" s="71"/>
      <c r="AD138" s="71"/>
      <c r="AE138" s="71"/>
      <c r="AF138" s="71"/>
      <c r="AG138" s="71"/>
      <c r="AH138" s="71"/>
      <c r="AI138" s="71"/>
      <c r="AJ138" s="71"/>
      <c r="AK138" s="71"/>
      <c r="AL138" s="71"/>
      <c r="AM138" s="70"/>
      <c r="AN138" s="70"/>
      <c r="AO138" s="70"/>
      <c r="AP138" s="71"/>
      <c r="AQ138" s="70"/>
      <c r="AR138" s="70"/>
      <c r="AS138" s="72"/>
      <c r="AT138" s="72"/>
      <c r="AU138" s="72"/>
      <c r="AV138" s="72"/>
      <c r="AW138" s="71"/>
      <c r="AX138" s="72"/>
      <c r="AY138" s="217"/>
      <c r="AZ138" s="218"/>
      <c r="BA138" s="219"/>
      <c r="BB138" s="220"/>
      <c r="BC138" s="220"/>
      <c r="BD138" s="220"/>
      <c r="BE138" s="220"/>
      <c r="BF138" s="221"/>
      <c r="BG138" s="221"/>
      <c r="BH138" s="230"/>
      <c r="BI138" s="230"/>
      <c r="BJ138" s="230"/>
      <c r="BK138" s="230"/>
      <c r="BL138" s="230"/>
      <c r="BM138" s="230"/>
    </row>
    <row r="139" spans="1:65" s="14" customFormat="1">
      <c r="A139" s="15"/>
      <c r="B139" s="74"/>
      <c r="C139" s="15"/>
      <c r="D139" s="15"/>
      <c r="E139" s="15"/>
      <c r="F139" s="15"/>
      <c r="G139" s="15"/>
      <c r="H139" s="70"/>
      <c r="I139" s="70"/>
      <c r="J139" s="70"/>
      <c r="K139" s="70"/>
      <c r="L139" s="70"/>
      <c r="M139" s="70"/>
      <c r="N139" s="70"/>
      <c r="O139" s="70"/>
      <c r="P139" s="70"/>
      <c r="Q139" s="82"/>
      <c r="R139" s="70"/>
      <c r="S139" s="70"/>
      <c r="T139" s="71"/>
      <c r="U139" s="71"/>
      <c r="V139" s="71"/>
      <c r="W139" s="71"/>
      <c r="X139" s="71"/>
      <c r="Y139" s="71"/>
      <c r="Z139" s="71"/>
      <c r="AA139" s="71"/>
      <c r="AB139" s="71"/>
      <c r="AC139" s="71"/>
      <c r="AD139" s="71"/>
      <c r="AE139" s="71"/>
      <c r="AF139" s="71"/>
      <c r="AG139" s="71"/>
      <c r="AH139" s="71"/>
      <c r="AI139" s="71"/>
      <c r="AJ139" s="71"/>
      <c r="AK139" s="71"/>
      <c r="AL139" s="71"/>
      <c r="AM139" s="70"/>
      <c r="AN139" s="70"/>
      <c r="AO139" s="70"/>
      <c r="AP139" s="71"/>
      <c r="AQ139" s="70"/>
      <c r="AR139" s="70"/>
      <c r="AS139" s="72"/>
      <c r="AT139" s="72"/>
      <c r="AU139" s="72"/>
      <c r="AV139" s="72"/>
      <c r="AW139" s="71"/>
      <c r="AX139" s="72"/>
      <c r="AY139" s="217"/>
      <c r="AZ139" s="218"/>
      <c r="BA139" s="219"/>
      <c r="BB139" s="220"/>
      <c r="BC139" s="220"/>
      <c r="BD139" s="220"/>
      <c r="BE139" s="220"/>
      <c r="BF139" s="221"/>
      <c r="BG139" s="221"/>
      <c r="BH139" s="230"/>
      <c r="BI139" s="230"/>
      <c r="BJ139" s="230"/>
      <c r="BK139" s="230"/>
      <c r="BL139" s="230"/>
      <c r="BM139" s="230"/>
    </row>
    <row r="140" spans="1:65" s="14" customFormat="1">
      <c r="A140" s="15"/>
      <c r="B140" s="74"/>
      <c r="C140" s="15"/>
      <c r="D140" s="15"/>
      <c r="E140" s="15"/>
      <c r="F140" s="15"/>
      <c r="G140" s="15"/>
      <c r="H140" s="70"/>
      <c r="I140" s="70"/>
      <c r="J140" s="70"/>
      <c r="K140" s="70"/>
      <c r="L140" s="70"/>
      <c r="M140" s="70"/>
      <c r="N140" s="70"/>
      <c r="O140" s="70"/>
      <c r="P140" s="70"/>
      <c r="Q140" s="82"/>
      <c r="R140" s="70"/>
      <c r="S140" s="70"/>
      <c r="T140" s="71"/>
      <c r="U140" s="71"/>
      <c r="V140" s="71"/>
      <c r="W140" s="71"/>
      <c r="X140" s="71"/>
      <c r="Y140" s="71"/>
      <c r="Z140" s="71"/>
      <c r="AA140" s="71"/>
      <c r="AB140" s="71"/>
      <c r="AC140" s="71"/>
      <c r="AD140" s="71"/>
      <c r="AE140" s="71"/>
      <c r="AF140" s="71"/>
      <c r="AG140" s="71"/>
      <c r="AH140" s="71"/>
      <c r="AI140" s="71"/>
      <c r="AJ140" s="71"/>
      <c r="AK140" s="71"/>
      <c r="AL140" s="71"/>
      <c r="AM140" s="70"/>
      <c r="AN140" s="70"/>
      <c r="AO140" s="70"/>
      <c r="AP140" s="71"/>
      <c r="AQ140" s="70"/>
      <c r="AR140" s="70"/>
      <c r="AS140" s="72"/>
      <c r="AT140" s="72"/>
      <c r="AU140" s="72"/>
      <c r="AV140" s="72"/>
      <c r="AW140" s="71"/>
      <c r="AX140" s="72"/>
      <c r="AY140" s="217"/>
      <c r="AZ140" s="218"/>
      <c r="BA140" s="219"/>
      <c r="BB140" s="220"/>
      <c r="BC140" s="220"/>
      <c r="BD140" s="220"/>
      <c r="BE140" s="220"/>
      <c r="BF140" s="221"/>
      <c r="BG140" s="221"/>
      <c r="BH140" s="230"/>
      <c r="BI140" s="230"/>
      <c r="BJ140" s="230"/>
      <c r="BK140" s="230"/>
      <c r="BL140" s="230"/>
      <c r="BM140" s="230"/>
    </row>
    <row r="141" spans="1:65" s="14" customFormat="1">
      <c r="A141" s="15"/>
      <c r="B141" s="74"/>
      <c r="C141" s="15"/>
      <c r="D141" s="15"/>
      <c r="E141" s="15"/>
      <c r="F141" s="15"/>
      <c r="G141" s="15"/>
      <c r="H141" s="70"/>
      <c r="I141" s="70"/>
      <c r="J141" s="70"/>
      <c r="K141" s="70"/>
      <c r="L141" s="70"/>
      <c r="M141" s="70"/>
      <c r="N141" s="70"/>
      <c r="O141" s="70"/>
      <c r="P141" s="70"/>
      <c r="Q141" s="82"/>
      <c r="R141" s="70"/>
      <c r="S141" s="70"/>
      <c r="T141" s="71"/>
      <c r="U141" s="71"/>
      <c r="V141" s="71"/>
      <c r="W141" s="71"/>
      <c r="X141" s="71"/>
      <c r="Y141" s="71"/>
      <c r="Z141" s="71"/>
      <c r="AA141" s="71"/>
      <c r="AB141" s="71"/>
      <c r="AC141" s="71"/>
      <c r="AD141" s="71"/>
      <c r="AE141" s="71"/>
      <c r="AF141" s="71"/>
      <c r="AG141" s="71"/>
      <c r="AH141" s="71"/>
      <c r="AI141" s="71"/>
      <c r="AJ141" s="71"/>
      <c r="AK141" s="71"/>
      <c r="AL141" s="71"/>
      <c r="AM141" s="70"/>
      <c r="AN141" s="70"/>
      <c r="AO141" s="70"/>
      <c r="AP141" s="71"/>
      <c r="AQ141" s="70"/>
      <c r="AR141" s="70"/>
      <c r="AS141" s="72"/>
      <c r="AT141" s="72"/>
      <c r="AU141" s="72"/>
      <c r="AV141" s="72"/>
      <c r="AW141" s="71"/>
      <c r="AX141" s="72"/>
      <c r="AY141" s="217"/>
      <c r="AZ141" s="218"/>
      <c r="BA141" s="219"/>
      <c r="BB141" s="220"/>
      <c r="BC141" s="220"/>
      <c r="BD141" s="220"/>
      <c r="BE141" s="220"/>
      <c r="BF141" s="221"/>
      <c r="BG141" s="221"/>
      <c r="BH141" s="230"/>
      <c r="BI141" s="230"/>
      <c r="BJ141" s="230"/>
      <c r="BK141" s="230"/>
      <c r="BL141" s="230"/>
      <c r="BM141" s="230"/>
    </row>
    <row r="142" spans="1:65" s="14" customFormat="1">
      <c r="A142" s="15"/>
      <c r="B142" s="74"/>
      <c r="C142" s="15"/>
      <c r="D142" s="15"/>
      <c r="E142" s="15"/>
      <c r="F142" s="15"/>
      <c r="G142" s="15"/>
      <c r="H142" s="70"/>
      <c r="I142" s="70"/>
      <c r="J142" s="70"/>
      <c r="K142" s="70"/>
      <c r="L142" s="70"/>
      <c r="M142" s="70"/>
      <c r="N142" s="70"/>
      <c r="O142" s="70"/>
      <c r="P142" s="70"/>
      <c r="Q142" s="82"/>
      <c r="R142" s="70"/>
      <c r="S142" s="70"/>
      <c r="T142" s="71"/>
      <c r="U142" s="71"/>
      <c r="V142" s="71"/>
      <c r="W142" s="71"/>
      <c r="X142" s="71"/>
      <c r="Y142" s="71"/>
      <c r="Z142" s="71"/>
      <c r="AA142" s="71"/>
      <c r="AB142" s="71"/>
      <c r="AC142" s="71"/>
      <c r="AD142" s="71"/>
      <c r="AE142" s="71"/>
      <c r="AF142" s="71"/>
      <c r="AG142" s="71"/>
      <c r="AH142" s="71"/>
      <c r="AI142" s="71"/>
      <c r="AJ142" s="71"/>
      <c r="AK142" s="71"/>
      <c r="AL142" s="71"/>
      <c r="AM142" s="70"/>
      <c r="AN142" s="70"/>
      <c r="AO142" s="70"/>
      <c r="AP142" s="71"/>
      <c r="AQ142" s="70"/>
      <c r="AR142" s="70"/>
      <c r="AS142" s="72"/>
      <c r="AT142" s="72"/>
      <c r="AU142" s="72"/>
      <c r="AV142" s="72"/>
      <c r="AW142" s="71"/>
      <c r="AX142" s="72"/>
      <c r="AY142" s="217"/>
      <c r="AZ142" s="218"/>
      <c r="BA142" s="219"/>
      <c r="BB142" s="220"/>
      <c r="BC142" s="220"/>
      <c r="BD142" s="220"/>
      <c r="BE142" s="220"/>
      <c r="BF142" s="221"/>
      <c r="BG142" s="221"/>
      <c r="BH142" s="230"/>
      <c r="BI142" s="230"/>
      <c r="BJ142" s="230"/>
      <c r="BK142" s="230"/>
      <c r="BL142" s="230"/>
      <c r="BM142" s="230"/>
    </row>
    <row r="143" spans="1:65" s="14" customFormat="1">
      <c r="A143" s="15"/>
      <c r="B143" s="74"/>
      <c r="C143" s="15"/>
      <c r="D143" s="15"/>
      <c r="E143" s="15"/>
      <c r="F143" s="15"/>
      <c r="G143" s="15"/>
      <c r="H143" s="70"/>
      <c r="I143" s="70"/>
      <c r="J143" s="70"/>
      <c r="K143" s="70"/>
      <c r="L143" s="70"/>
      <c r="M143" s="70"/>
      <c r="N143" s="70"/>
      <c r="O143" s="70"/>
      <c r="P143" s="70"/>
      <c r="Q143" s="82"/>
      <c r="R143" s="70"/>
      <c r="S143" s="70"/>
      <c r="T143" s="71"/>
      <c r="U143" s="71"/>
      <c r="V143" s="71"/>
      <c r="W143" s="71"/>
      <c r="X143" s="71"/>
      <c r="Y143" s="71"/>
      <c r="Z143" s="71"/>
      <c r="AA143" s="71"/>
      <c r="AB143" s="71"/>
      <c r="AC143" s="71"/>
      <c r="AD143" s="71"/>
      <c r="AE143" s="71"/>
      <c r="AF143" s="71"/>
      <c r="AG143" s="71"/>
      <c r="AH143" s="71"/>
      <c r="AI143" s="71"/>
      <c r="AJ143" s="71"/>
      <c r="AK143" s="71"/>
      <c r="AL143" s="71"/>
      <c r="AM143" s="70"/>
      <c r="AN143" s="70"/>
      <c r="AO143" s="70"/>
      <c r="AP143" s="71"/>
      <c r="AQ143" s="70"/>
      <c r="AR143" s="70"/>
      <c r="AS143" s="72"/>
      <c r="AT143" s="72"/>
      <c r="AU143" s="72"/>
      <c r="AV143" s="72"/>
      <c r="AW143" s="71"/>
      <c r="AX143" s="72"/>
      <c r="AY143" s="217"/>
      <c r="AZ143" s="218"/>
      <c r="BA143" s="219"/>
      <c r="BB143" s="220"/>
      <c r="BC143" s="220"/>
      <c r="BD143" s="220"/>
      <c r="BE143" s="220"/>
      <c r="BF143" s="221"/>
      <c r="BG143" s="221"/>
      <c r="BH143" s="230"/>
      <c r="BI143" s="230"/>
      <c r="BJ143" s="230"/>
      <c r="BK143" s="230"/>
      <c r="BL143" s="230"/>
      <c r="BM143" s="230"/>
    </row>
    <row r="144" spans="1:65" s="14" customFormat="1">
      <c r="A144" s="15"/>
      <c r="B144" s="74"/>
      <c r="C144" s="15"/>
      <c r="D144" s="15"/>
      <c r="E144" s="15"/>
      <c r="F144" s="15"/>
      <c r="G144" s="15"/>
      <c r="H144" s="70"/>
      <c r="I144" s="70"/>
      <c r="J144" s="70"/>
      <c r="K144" s="70"/>
      <c r="L144" s="70"/>
      <c r="M144" s="70"/>
      <c r="N144" s="70"/>
      <c r="O144" s="70"/>
      <c r="P144" s="70"/>
      <c r="Q144" s="82"/>
      <c r="R144" s="70"/>
      <c r="S144" s="70"/>
      <c r="T144" s="71"/>
      <c r="U144" s="71"/>
      <c r="V144" s="71"/>
      <c r="W144" s="71"/>
      <c r="X144" s="71"/>
      <c r="Y144" s="71"/>
      <c r="Z144" s="71"/>
      <c r="AA144" s="71"/>
      <c r="AB144" s="71"/>
      <c r="AC144" s="71"/>
      <c r="AD144" s="71"/>
      <c r="AE144" s="71"/>
      <c r="AF144" s="71"/>
      <c r="AG144" s="71"/>
      <c r="AH144" s="71"/>
      <c r="AI144" s="71"/>
      <c r="AJ144" s="71"/>
      <c r="AK144" s="71"/>
      <c r="AL144" s="71"/>
      <c r="AM144" s="70"/>
      <c r="AN144" s="70"/>
      <c r="AO144" s="70"/>
      <c r="AP144" s="71"/>
      <c r="AQ144" s="70"/>
      <c r="AR144" s="70"/>
      <c r="AS144" s="72"/>
      <c r="AT144" s="72"/>
      <c r="AU144" s="72"/>
      <c r="AV144" s="72"/>
      <c r="AW144" s="71"/>
      <c r="AX144" s="72"/>
      <c r="AY144" s="217"/>
      <c r="AZ144" s="218"/>
      <c r="BA144" s="219"/>
      <c r="BB144" s="220"/>
      <c r="BC144" s="220"/>
      <c r="BD144" s="220"/>
      <c r="BE144" s="220"/>
      <c r="BF144" s="221"/>
      <c r="BG144" s="221"/>
      <c r="BH144" s="230"/>
      <c r="BI144" s="230"/>
      <c r="BJ144" s="230"/>
      <c r="BK144" s="230"/>
      <c r="BL144" s="230"/>
      <c r="BM144" s="230"/>
    </row>
    <row r="145" spans="1:65" s="14" customFormat="1">
      <c r="A145" s="15"/>
      <c r="B145" s="74"/>
      <c r="C145" s="15"/>
      <c r="D145" s="15"/>
      <c r="E145" s="15"/>
      <c r="F145" s="15"/>
      <c r="G145" s="15"/>
      <c r="H145" s="70"/>
      <c r="I145" s="70"/>
      <c r="J145" s="70"/>
      <c r="K145" s="70"/>
      <c r="L145" s="70"/>
      <c r="M145" s="70"/>
      <c r="N145" s="70"/>
      <c r="O145" s="70"/>
      <c r="P145" s="70"/>
      <c r="Q145" s="82"/>
      <c r="R145" s="70"/>
      <c r="S145" s="70"/>
      <c r="T145" s="71"/>
      <c r="U145" s="71"/>
      <c r="V145" s="71"/>
      <c r="W145" s="71"/>
      <c r="X145" s="71"/>
      <c r="Y145" s="71"/>
      <c r="Z145" s="71"/>
      <c r="AA145" s="71"/>
      <c r="AB145" s="71"/>
      <c r="AC145" s="71"/>
      <c r="AD145" s="71"/>
      <c r="AE145" s="71"/>
      <c r="AF145" s="71"/>
      <c r="AG145" s="71"/>
      <c r="AH145" s="71"/>
      <c r="AI145" s="71"/>
      <c r="AJ145" s="71"/>
      <c r="AK145" s="71"/>
      <c r="AL145" s="71"/>
      <c r="AM145" s="70"/>
      <c r="AN145" s="70"/>
      <c r="AO145" s="70"/>
      <c r="AP145" s="71"/>
      <c r="AQ145" s="70"/>
      <c r="AR145" s="70"/>
      <c r="AS145" s="72"/>
      <c r="AT145" s="72"/>
      <c r="AU145" s="72"/>
      <c r="AV145" s="72"/>
      <c r="AW145" s="71"/>
      <c r="AX145" s="72"/>
      <c r="AY145" s="217"/>
      <c r="AZ145" s="218"/>
      <c r="BA145" s="219"/>
      <c r="BB145" s="220"/>
      <c r="BC145" s="220"/>
      <c r="BD145" s="220"/>
      <c r="BE145" s="220"/>
      <c r="BF145" s="221"/>
      <c r="BG145" s="221"/>
      <c r="BH145" s="230"/>
      <c r="BI145" s="230"/>
      <c r="BJ145" s="230"/>
      <c r="BK145" s="230"/>
      <c r="BL145" s="230"/>
      <c r="BM145" s="230"/>
    </row>
    <row r="146" spans="1:65" s="14" customFormat="1">
      <c r="A146" s="15"/>
      <c r="B146" s="74"/>
      <c r="C146" s="15"/>
      <c r="D146" s="15"/>
      <c r="E146" s="15"/>
      <c r="F146" s="15"/>
      <c r="G146" s="15"/>
      <c r="H146" s="70"/>
      <c r="I146" s="70"/>
      <c r="J146" s="70"/>
      <c r="K146" s="70"/>
      <c r="L146" s="70"/>
      <c r="M146" s="70"/>
      <c r="N146" s="70"/>
      <c r="O146" s="70"/>
      <c r="P146" s="70"/>
      <c r="Q146" s="82"/>
      <c r="R146" s="70"/>
      <c r="S146" s="70"/>
      <c r="T146" s="71"/>
      <c r="U146" s="71"/>
      <c r="V146" s="71"/>
      <c r="W146" s="71"/>
      <c r="X146" s="71"/>
      <c r="Y146" s="71"/>
      <c r="Z146" s="71"/>
      <c r="AA146" s="71"/>
      <c r="AB146" s="71"/>
      <c r="AC146" s="71"/>
      <c r="AD146" s="71"/>
      <c r="AE146" s="71"/>
      <c r="AF146" s="71"/>
      <c r="AG146" s="71"/>
      <c r="AH146" s="71"/>
      <c r="AI146" s="71"/>
      <c r="AJ146" s="71"/>
      <c r="AK146" s="71"/>
      <c r="AL146" s="71"/>
      <c r="AM146" s="70"/>
      <c r="AN146" s="70"/>
      <c r="AO146" s="70"/>
      <c r="AP146" s="71"/>
      <c r="AQ146" s="70"/>
      <c r="AR146" s="70"/>
      <c r="AS146" s="72"/>
      <c r="AT146" s="72"/>
      <c r="AU146" s="72"/>
      <c r="AV146" s="72"/>
      <c r="AW146" s="71"/>
      <c r="AX146" s="72"/>
      <c r="AY146" s="217"/>
      <c r="AZ146" s="218"/>
      <c r="BA146" s="219"/>
      <c r="BB146" s="220"/>
      <c r="BC146" s="220"/>
      <c r="BD146" s="220"/>
      <c r="BE146" s="220"/>
      <c r="BF146" s="221"/>
      <c r="BG146" s="221"/>
      <c r="BH146" s="230"/>
      <c r="BI146" s="230"/>
      <c r="BJ146" s="230"/>
      <c r="BK146" s="230"/>
      <c r="BL146" s="230"/>
      <c r="BM146" s="230"/>
    </row>
    <row r="147" spans="1:65" s="14" customFormat="1">
      <c r="A147" s="15"/>
      <c r="B147" s="74"/>
      <c r="C147" s="15"/>
      <c r="D147" s="15"/>
      <c r="E147" s="15"/>
      <c r="F147" s="15"/>
      <c r="G147" s="15"/>
      <c r="H147" s="70"/>
      <c r="I147" s="70"/>
      <c r="J147" s="70"/>
      <c r="K147" s="70"/>
      <c r="L147" s="70"/>
      <c r="M147" s="70"/>
      <c r="N147" s="70"/>
      <c r="O147" s="70"/>
      <c r="P147" s="70"/>
      <c r="Q147" s="82"/>
      <c r="R147" s="70"/>
      <c r="S147" s="70"/>
      <c r="T147" s="71"/>
      <c r="U147" s="71"/>
      <c r="V147" s="71"/>
      <c r="W147" s="71"/>
      <c r="X147" s="71"/>
      <c r="Y147" s="71"/>
      <c r="Z147" s="71"/>
      <c r="AA147" s="71"/>
      <c r="AB147" s="71"/>
      <c r="AC147" s="71"/>
      <c r="AD147" s="71"/>
      <c r="AE147" s="71"/>
      <c r="AF147" s="71"/>
      <c r="AG147" s="71"/>
      <c r="AH147" s="71"/>
      <c r="AI147" s="71"/>
      <c r="AJ147" s="71"/>
      <c r="AK147" s="71"/>
      <c r="AL147" s="71"/>
      <c r="AM147" s="70"/>
      <c r="AN147" s="70"/>
      <c r="AO147" s="70"/>
      <c r="AP147" s="71"/>
      <c r="AQ147" s="70"/>
      <c r="AR147" s="70"/>
      <c r="AS147" s="72"/>
      <c r="AT147" s="72"/>
      <c r="AU147" s="72"/>
      <c r="AV147" s="72"/>
      <c r="AW147" s="71"/>
      <c r="AX147" s="72"/>
      <c r="AY147" s="217"/>
      <c r="AZ147" s="218"/>
      <c r="BA147" s="219"/>
      <c r="BB147" s="220"/>
      <c r="BC147" s="220"/>
      <c r="BD147" s="220"/>
      <c r="BE147" s="220"/>
      <c r="BF147" s="221"/>
      <c r="BG147" s="221"/>
      <c r="BH147" s="230"/>
      <c r="BI147" s="230"/>
      <c r="BJ147" s="230"/>
      <c r="BK147" s="230"/>
      <c r="BL147" s="230"/>
      <c r="BM147" s="230"/>
    </row>
    <row r="148" spans="1:65" s="14" customFormat="1">
      <c r="A148" s="15"/>
      <c r="B148" s="74"/>
      <c r="C148" s="15"/>
      <c r="D148" s="15"/>
      <c r="E148" s="15"/>
      <c r="F148" s="15"/>
      <c r="G148" s="15"/>
      <c r="H148" s="70"/>
      <c r="I148" s="70"/>
      <c r="J148" s="70"/>
      <c r="K148" s="70"/>
      <c r="L148" s="70"/>
      <c r="M148" s="70"/>
      <c r="N148" s="70"/>
      <c r="O148" s="70"/>
      <c r="P148" s="70"/>
      <c r="Q148" s="82"/>
      <c r="R148" s="70"/>
      <c r="S148" s="70"/>
      <c r="T148" s="71"/>
      <c r="U148" s="71"/>
      <c r="V148" s="71"/>
      <c r="W148" s="71"/>
      <c r="X148" s="71"/>
      <c r="Y148" s="71"/>
      <c r="Z148" s="71"/>
      <c r="AA148" s="71"/>
      <c r="AB148" s="71"/>
      <c r="AC148" s="71"/>
      <c r="AD148" s="71"/>
      <c r="AE148" s="71"/>
      <c r="AF148" s="71"/>
      <c r="AG148" s="71"/>
      <c r="AH148" s="71"/>
      <c r="AI148" s="71"/>
      <c r="AJ148" s="71"/>
      <c r="AK148" s="71"/>
      <c r="AL148" s="71"/>
      <c r="AM148" s="70"/>
      <c r="AN148" s="70"/>
      <c r="AO148" s="70"/>
      <c r="AP148" s="71"/>
      <c r="AQ148" s="70"/>
      <c r="AR148" s="70"/>
      <c r="AS148" s="72"/>
      <c r="AT148" s="72"/>
      <c r="AU148" s="72"/>
      <c r="AV148" s="72"/>
      <c r="AW148" s="71"/>
      <c r="AX148" s="72"/>
      <c r="AY148" s="217"/>
      <c r="AZ148" s="218"/>
      <c r="BA148" s="219"/>
      <c r="BB148" s="220"/>
      <c r="BC148" s="220"/>
      <c r="BD148" s="220"/>
      <c r="BE148" s="220"/>
      <c r="BF148" s="221"/>
      <c r="BG148" s="221"/>
      <c r="BH148" s="230"/>
      <c r="BI148" s="230"/>
      <c r="BJ148" s="230"/>
      <c r="BK148" s="230"/>
      <c r="BL148" s="230"/>
      <c r="BM148" s="230"/>
    </row>
    <row r="149" spans="1:65" s="14" customFormat="1">
      <c r="A149" s="15"/>
      <c r="B149" s="74"/>
      <c r="C149" s="15"/>
      <c r="D149" s="15"/>
      <c r="E149" s="15"/>
      <c r="F149" s="15"/>
      <c r="G149" s="15"/>
      <c r="H149" s="70"/>
      <c r="I149" s="70"/>
      <c r="J149" s="70"/>
      <c r="K149" s="70"/>
      <c r="L149" s="70"/>
      <c r="M149" s="70"/>
      <c r="N149" s="70"/>
      <c r="O149" s="70"/>
      <c r="P149" s="70"/>
      <c r="Q149" s="82"/>
      <c r="R149" s="70"/>
      <c r="S149" s="70"/>
      <c r="T149" s="71"/>
      <c r="U149" s="71"/>
      <c r="V149" s="71"/>
      <c r="W149" s="71"/>
      <c r="X149" s="71"/>
      <c r="Y149" s="71"/>
      <c r="Z149" s="71"/>
      <c r="AA149" s="71"/>
      <c r="AB149" s="71"/>
      <c r="AC149" s="71"/>
      <c r="AD149" s="71"/>
      <c r="AE149" s="71"/>
      <c r="AF149" s="71"/>
      <c r="AG149" s="71"/>
      <c r="AH149" s="71"/>
      <c r="AI149" s="71"/>
      <c r="AJ149" s="71"/>
      <c r="AK149" s="71"/>
      <c r="AL149" s="71"/>
      <c r="AM149" s="70"/>
      <c r="AN149" s="70"/>
      <c r="AO149" s="70"/>
      <c r="AP149" s="71"/>
      <c r="AQ149" s="70"/>
      <c r="AR149" s="70"/>
      <c r="AS149" s="72"/>
      <c r="AT149" s="72"/>
      <c r="AU149" s="72"/>
      <c r="AV149" s="72"/>
      <c r="AW149" s="71"/>
      <c r="AX149" s="72"/>
      <c r="AY149" s="217"/>
      <c r="AZ149" s="218"/>
      <c r="BA149" s="219"/>
      <c r="BB149" s="220"/>
      <c r="BC149" s="220"/>
      <c r="BD149" s="220"/>
      <c r="BE149" s="220"/>
      <c r="BF149" s="221"/>
      <c r="BG149" s="221"/>
      <c r="BH149" s="230"/>
      <c r="BI149" s="230"/>
      <c r="BJ149" s="230"/>
      <c r="BK149" s="230"/>
      <c r="BL149" s="230"/>
      <c r="BM149" s="230"/>
    </row>
    <row r="150" spans="1:65" s="14" customFormat="1">
      <c r="A150" s="15"/>
      <c r="B150" s="74"/>
      <c r="C150" s="15"/>
      <c r="D150" s="15"/>
      <c r="E150" s="15"/>
      <c r="F150" s="15"/>
      <c r="G150" s="15"/>
      <c r="H150" s="70"/>
      <c r="I150" s="70"/>
      <c r="J150" s="70"/>
      <c r="K150" s="70"/>
      <c r="L150" s="70"/>
      <c r="M150" s="70"/>
      <c r="N150" s="70"/>
      <c r="O150" s="70"/>
      <c r="P150" s="70"/>
      <c r="Q150" s="82"/>
      <c r="R150" s="70"/>
      <c r="S150" s="70"/>
      <c r="T150" s="71"/>
      <c r="U150" s="71"/>
      <c r="V150" s="71"/>
      <c r="W150" s="71"/>
      <c r="X150" s="71"/>
      <c r="Y150" s="71"/>
      <c r="Z150" s="71"/>
      <c r="AA150" s="71"/>
      <c r="AB150" s="71"/>
      <c r="AC150" s="71"/>
      <c r="AD150" s="71"/>
      <c r="AE150" s="71"/>
      <c r="AF150" s="71"/>
      <c r="AG150" s="71"/>
      <c r="AH150" s="71"/>
      <c r="AI150" s="71"/>
      <c r="AJ150" s="71"/>
      <c r="AK150" s="71"/>
      <c r="AL150" s="71"/>
      <c r="AM150" s="70"/>
      <c r="AN150" s="70"/>
      <c r="AO150" s="70"/>
      <c r="AP150" s="71"/>
      <c r="AQ150" s="70"/>
      <c r="AR150" s="70"/>
      <c r="AS150" s="72"/>
      <c r="AT150" s="72"/>
      <c r="AU150" s="72"/>
      <c r="AV150" s="72"/>
      <c r="AW150" s="71"/>
      <c r="AX150" s="72"/>
      <c r="AY150" s="217"/>
      <c r="AZ150" s="218"/>
      <c r="BA150" s="219"/>
      <c r="BB150" s="220"/>
      <c r="BC150" s="220"/>
      <c r="BD150" s="220"/>
      <c r="BE150" s="220"/>
      <c r="BF150" s="221"/>
      <c r="BG150" s="221"/>
      <c r="BH150" s="230"/>
      <c r="BI150" s="230"/>
      <c r="BJ150" s="230"/>
      <c r="BK150" s="230"/>
      <c r="BL150" s="230"/>
      <c r="BM150" s="230"/>
    </row>
    <row r="151" spans="1:65" s="14" customFormat="1">
      <c r="A151" s="15"/>
      <c r="B151" s="74"/>
      <c r="C151" s="15"/>
      <c r="D151" s="15"/>
      <c r="E151" s="15"/>
      <c r="F151" s="15"/>
      <c r="G151" s="15"/>
      <c r="H151" s="70"/>
      <c r="I151" s="70"/>
      <c r="J151" s="70"/>
      <c r="K151" s="70"/>
      <c r="L151" s="70"/>
      <c r="M151" s="70"/>
      <c r="N151" s="70"/>
      <c r="O151" s="70"/>
      <c r="P151" s="70"/>
      <c r="Q151" s="82"/>
      <c r="R151" s="70"/>
      <c r="S151" s="70"/>
      <c r="T151" s="71"/>
      <c r="U151" s="71"/>
      <c r="V151" s="71"/>
      <c r="W151" s="71"/>
      <c r="X151" s="71"/>
      <c r="Y151" s="71"/>
      <c r="Z151" s="71"/>
      <c r="AA151" s="71"/>
      <c r="AB151" s="71"/>
      <c r="AC151" s="71"/>
      <c r="AD151" s="71"/>
      <c r="AE151" s="71"/>
      <c r="AF151" s="71"/>
      <c r="AG151" s="71"/>
      <c r="AH151" s="71"/>
      <c r="AI151" s="71"/>
      <c r="AJ151" s="71"/>
      <c r="AK151" s="71"/>
      <c r="AL151" s="71"/>
      <c r="AM151" s="70"/>
      <c r="AN151" s="70"/>
      <c r="AO151" s="70"/>
      <c r="AP151" s="71"/>
      <c r="AQ151" s="70"/>
      <c r="AR151" s="70"/>
      <c r="AS151" s="72"/>
      <c r="AT151" s="72"/>
      <c r="AU151" s="72"/>
      <c r="AV151" s="72"/>
      <c r="AW151" s="71"/>
      <c r="AX151" s="72"/>
      <c r="AY151" s="217"/>
      <c r="AZ151" s="218"/>
      <c r="BA151" s="219"/>
      <c r="BB151" s="220"/>
      <c r="BC151" s="220"/>
      <c r="BD151" s="220"/>
      <c r="BE151" s="220"/>
      <c r="BF151" s="221"/>
      <c r="BG151" s="221"/>
      <c r="BH151" s="230"/>
      <c r="BI151" s="230"/>
      <c r="BJ151" s="230"/>
      <c r="BK151" s="230"/>
      <c r="BL151" s="230"/>
      <c r="BM151" s="230"/>
    </row>
    <row r="152" spans="1:65" s="14" customFormat="1">
      <c r="A152" s="15"/>
      <c r="B152" s="74"/>
      <c r="C152" s="15"/>
      <c r="D152" s="15"/>
      <c r="E152" s="15"/>
      <c r="F152" s="15"/>
      <c r="G152" s="15"/>
      <c r="H152" s="70"/>
      <c r="I152" s="70"/>
      <c r="J152" s="70"/>
      <c r="K152" s="70"/>
      <c r="L152" s="70"/>
      <c r="M152" s="70"/>
      <c r="N152" s="70"/>
      <c r="O152" s="70"/>
      <c r="P152" s="70"/>
      <c r="Q152" s="82"/>
      <c r="R152" s="70"/>
      <c r="S152" s="70"/>
      <c r="T152" s="71"/>
      <c r="U152" s="71"/>
      <c r="V152" s="71"/>
      <c r="W152" s="71"/>
      <c r="X152" s="71"/>
      <c r="Y152" s="71"/>
      <c r="Z152" s="71"/>
      <c r="AA152" s="71"/>
      <c r="AB152" s="71"/>
      <c r="AC152" s="71"/>
      <c r="AD152" s="71"/>
      <c r="AE152" s="71"/>
      <c r="AF152" s="71"/>
      <c r="AG152" s="71"/>
      <c r="AH152" s="71"/>
      <c r="AI152" s="71"/>
      <c r="AJ152" s="71"/>
      <c r="AK152" s="71"/>
      <c r="AL152" s="71"/>
      <c r="AM152" s="70"/>
      <c r="AN152" s="70"/>
      <c r="AO152" s="70"/>
      <c r="AP152" s="71"/>
      <c r="AQ152" s="70"/>
      <c r="AR152" s="70"/>
      <c r="AS152" s="72"/>
      <c r="AT152" s="72"/>
      <c r="AU152" s="72"/>
      <c r="AV152" s="72"/>
      <c r="AW152" s="71"/>
      <c r="AX152" s="72"/>
      <c r="AY152" s="217"/>
      <c r="AZ152" s="218"/>
      <c r="BA152" s="219"/>
      <c r="BB152" s="220"/>
      <c r="BC152" s="220"/>
      <c r="BD152" s="220"/>
      <c r="BE152" s="220"/>
      <c r="BF152" s="221"/>
      <c r="BG152" s="221"/>
      <c r="BH152" s="230"/>
      <c r="BI152" s="230"/>
      <c r="BJ152" s="230"/>
      <c r="BK152" s="230"/>
      <c r="BL152" s="230"/>
      <c r="BM152" s="230"/>
    </row>
    <row r="153" spans="1:65" s="14" customFormat="1">
      <c r="A153" s="15"/>
      <c r="B153" s="74"/>
      <c r="C153" s="15"/>
      <c r="D153" s="15"/>
      <c r="E153" s="15"/>
      <c r="F153" s="15"/>
      <c r="G153" s="15"/>
      <c r="H153" s="70"/>
      <c r="I153" s="70"/>
      <c r="J153" s="70"/>
      <c r="K153" s="70"/>
      <c r="L153" s="70"/>
      <c r="M153" s="70"/>
      <c r="N153" s="70"/>
      <c r="O153" s="70"/>
      <c r="P153" s="70"/>
      <c r="Q153" s="82"/>
      <c r="R153" s="70"/>
      <c r="S153" s="70"/>
      <c r="T153" s="71"/>
      <c r="U153" s="71"/>
      <c r="V153" s="71"/>
      <c r="W153" s="71"/>
      <c r="X153" s="71"/>
      <c r="Y153" s="71"/>
      <c r="Z153" s="71"/>
      <c r="AA153" s="71"/>
      <c r="AB153" s="71"/>
      <c r="AC153" s="71"/>
      <c r="AD153" s="71"/>
      <c r="AE153" s="71"/>
      <c r="AF153" s="71"/>
      <c r="AG153" s="71"/>
      <c r="AH153" s="71"/>
      <c r="AI153" s="71"/>
      <c r="AJ153" s="71"/>
      <c r="AK153" s="71"/>
      <c r="AL153" s="71"/>
      <c r="AM153" s="70"/>
      <c r="AN153" s="70"/>
      <c r="AO153" s="70"/>
      <c r="AP153" s="71"/>
      <c r="AQ153" s="70"/>
      <c r="AR153" s="70"/>
      <c r="AS153" s="72"/>
      <c r="AT153" s="72"/>
      <c r="AU153" s="72"/>
      <c r="AV153" s="72"/>
      <c r="AW153" s="71"/>
      <c r="AX153" s="72"/>
      <c r="AY153" s="217"/>
      <c r="AZ153" s="218"/>
      <c r="BA153" s="219"/>
      <c r="BB153" s="220"/>
      <c r="BC153" s="220"/>
      <c r="BD153" s="220"/>
      <c r="BE153" s="220"/>
      <c r="BF153" s="221"/>
      <c r="BG153" s="221"/>
      <c r="BH153" s="230"/>
      <c r="BI153" s="230"/>
      <c r="BJ153" s="230"/>
      <c r="BK153" s="230"/>
      <c r="BL153" s="230"/>
      <c r="BM153" s="230"/>
    </row>
    <row r="154" spans="1:65" s="14" customFormat="1">
      <c r="A154" s="15"/>
      <c r="B154" s="74"/>
      <c r="C154" s="15"/>
      <c r="D154" s="15"/>
      <c r="E154" s="15"/>
      <c r="F154" s="15"/>
      <c r="G154" s="15"/>
      <c r="H154" s="70"/>
      <c r="I154" s="70"/>
      <c r="J154" s="70"/>
      <c r="K154" s="70"/>
      <c r="L154" s="70"/>
      <c r="M154" s="70"/>
      <c r="N154" s="70"/>
      <c r="O154" s="70"/>
      <c r="P154" s="70"/>
      <c r="Q154" s="82"/>
      <c r="R154" s="70"/>
      <c r="S154" s="70"/>
      <c r="T154" s="71"/>
      <c r="U154" s="71"/>
      <c r="V154" s="71"/>
      <c r="W154" s="71"/>
      <c r="X154" s="71"/>
      <c r="Y154" s="71"/>
      <c r="Z154" s="71"/>
      <c r="AA154" s="71"/>
      <c r="AB154" s="71"/>
      <c r="AC154" s="71"/>
      <c r="AD154" s="71"/>
      <c r="AE154" s="71"/>
      <c r="AF154" s="71"/>
      <c r="AG154" s="71"/>
      <c r="AH154" s="71"/>
      <c r="AI154" s="71"/>
      <c r="AJ154" s="71"/>
      <c r="AK154" s="71"/>
      <c r="AL154" s="71"/>
      <c r="AM154" s="70"/>
      <c r="AN154" s="70"/>
      <c r="AO154" s="70"/>
      <c r="AP154" s="71"/>
      <c r="AQ154" s="70"/>
      <c r="AR154" s="70"/>
      <c r="AS154" s="72"/>
      <c r="AT154" s="72"/>
      <c r="AU154" s="72"/>
      <c r="AV154" s="72"/>
      <c r="AW154" s="71"/>
      <c r="AX154" s="72"/>
      <c r="AY154" s="217"/>
      <c r="AZ154" s="218"/>
      <c r="BA154" s="219"/>
      <c r="BB154" s="220"/>
      <c r="BC154" s="220"/>
      <c r="BD154" s="220"/>
      <c r="BE154" s="220"/>
      <c r="BF154" s="221"/>
      <c r="BG154" s="221"/>
      <c r="BH154" s="230"/>
      <c r="BI154" s="230"/>
      <c r="BJ154" s="230"/>
      <c r="BK154" s="230"/>
      <c r="BL154" s="230"/>
      <c r="BM154" s="230"/>
    </row>
    <row r="155" spans="1:65" s="14" customFormat="1">
      <c r="A155" s="15"/>
      <c r="B155" s="74"/>
      <c r="C155" s="15"/>
      <c r="D155" s="15"/>
      <c r="E155" s="15"/>
      <c r="F155" s="15"/>
      <c r="G155" s="15"/>
      <c r="H155" s="70"/>
      <c r="I155" s="70"/>
      <c r="J155" s="70"/>
      <c r="K155" s="70"/>
      <c r="L155" s="70"/>
      <c r="M155" s="70"/>
      <c r="N155" s="70"/>
      <c r="O155" s="70"/>
      <c r="P155" s="70"/>
      <c r="Q155" s="82"/>
      <c r="R155" s="70"/>
      <c r="S155" s="70"/>
      <c r="T155" s="71"/>
      <c r="U155" s="71"/>
      <c r="V155" s="71"/>
      <c r="W155" s="71"/>
      <c r="X155" s="71"/>
      <c r="Y155" s="71"/>
      <c r="Z155" s="71"/>
      <c r="AA155" s="71"/>
      <c r="AB155" s="71"/>
      <c r="AC155" s="71"/>
      <c r="AD155" s="71"/>
      <c r="AE155" s="71"/>
      <c r="AF155" s="71"/>
      <c r="AG155" s="71"/>
      <c r="AH155" s="71"/>
      <c r="AI155" s="71"/>
      <c r="AJ155" s="71"/>
      <c r="AK155" s="71"/>
      <c r="AL155" s="71"/>
      <c r="AM155" s="70"/>
      <c r="AN155" s="70"/>
      <c r="AO155" s="70"/>
      <c r="AP155" s="71"/>
      <c r="AQ155" s="70"/>
      <c r="AR155" s="70"/>
      <c r="AS155" s="72"/>
      <c r="AT155" s="72"/>
      <c r="AU155" s="72"/>
      <c r="AV155" s="72"/>
      <c r="AW155" s="71"/>
      <c r="AX155" s="72"/>
      <c r="AY155" s="217"/>
      <c r="AZ155" s="218"/>
      <c r="BA155" s="219"/>
      <c r="BB155" s="220"/>
      <c r="BC155" s="220"/>
      <c r="BD155" s="220"/>
      <c r="BE155" s="220"/>
      <c r="BF155" s="221"/>
      <c r="BG155" s="221"/>
      <c r="BH155" s="230"/>
      <c r="BI155" s="230"/>
      <c r="BJ155" s="230"/>
      <c r="BK155" s="230"/>
      <c r="BL155" s="230"/>
      <c r="BM155" s="230"/>
    </row>
    <row r="156" spans="1:65" s="14" customFormat="1">
      <c r="A156" s="15"/>
      <c r="B156" s="74"/>
      <c r="C156" s="15"/>
      <c r="D156" s="15"/>
      <c r="E156" s="15"/>
      <c r="F156" s="15"/>
      <c r="G156" s="15"/>
      <c r="H156" s="70"/>
      <c r="I156" s="70"/>
      <c r="J156" s="70"/>
      <c r="K156" s="70"/>
      <c r="L156" s="70"/>
      <c r="M156" s="70"/>
      <c r="N156" s="70"/>
      <c r="O156" s="70"/>
      <c r="P156" s="70"/>
      <c r="Q156" s="82"/>
      <c r="R156" s="70"/>
      <c r="S156" s="70"/>
      <c r="T156" s="71"/>
      <c r="U156" s="71"/>
      <c r="V156" s="71"/>
      <c r="W156" s="71"/>
      <c r="X156" s="71"/>
      <c r="Y156" s="71"/>
      <c r="Z156" s="71"/>
      <c r="AA156" s="71"/>
      <c r="AB156" s="71"/>
      <c r="AC156" s="71"/>
      <c r="AD156" s="71"/>
      <c r="AE156" s="71"/>
      <c r="AF156" s="71"/>
      <c r="AG156" s="71"/>
      <c r="AH156" s="71"/>
      <c r="AI156" s="71"/>
      <c r="AJ156" s="71"/>
      <c r="AK156" s="71"/>
      <c r="AL156" s="71"/>
      <c r="AM156" s="70"/>
      <c r="AN156" s="70"/>
      <c r="AO156" s="70"/>
      <c r="AP156" s="71"/>
      <c r="AQ156" s="70"/>
      <c r="AR156" s="70"/>
      <c r="AS156" s="72"/>
      <c r="AT156" s="72"/>
      <c r="AU156" s="72"/>
      <c r="AV156" s="72"/>
      <c r="AW156" s="71"/>
      <c r="AX156" s="72"/>
      <c r="AY156" s="217"/>
      <c r="AZ156" s="218"/>
      <c r="BA156" s="219"/>
      <c r="BB156" s="220"/>
      <c r="BC156" s="220"/>
      <c r="BD156" s="220"/>
      <c r="BE156" s="220"/>
      <c r="BF156" s="221"/>
      <c r="BG156" s="221"/>
      <c r="BH156" s="230"/>
      <c r="BI156" s="230"/>
      <c r="BJ156" s="230"/>
      <c r="BK156" s="230"/>
      <c r="BL156" s="230"/>
      <c r="BM156" s="230"/>
    </row>
    <row r="157" spans="1:65" s="14" customFormat="1">
      <c r="A157" s="15"/>
      <c r="B157" s="74"/>
      <c r="C157" s="15"/>
      <c r="D157" s="15"/>
      <c r="E157" s="15"/>
      <c r="F157" s="15"/>
      <c r="G157" s="15"/>
      <c r="H157" s="70"/>
      <c r="I157" s="70"/>
      <c r="J157" s="70"/>
      <c r="K157" s="70"/>
      <c r="L157" s="70"/>
      <c r="M157" s="70"/>
      <c r="N157" s="70"/>
      <c r="O157" s="70"/>
      <c r="P157" s="70"/>
      <c r="Q157" s="82"/>
      <c r="R157" s="70"/>
      <c r="S157" s="70"/>
      <c r="T157" s="71"/>
      <c r="U157" s="71"/>
      <c r="V157" s="71"/>
      <c r="W157" s="71"/>
      <c r="X157" s="71"/>
      <c r="Y157" s="71"/>
      <c r="Z157" s="71"/>
      <c r="AA157" s="71"/>
      <c r="AB157" s="71"/>
      <c r="AC157" s="71"/>
      <c r="AD157" s="71"/>
      <c r="AE157" s="71"/>
      <c r="AF157" s="71"/>
      <c r="AG157" s="71"/>
      <c r="AH157" s="71"/>
      <c r="AI157" s="71"/>
      <c r="AJ157" s="71"/>
      <c r="AK157" s="71"/>
      <c r="AL157" s="71"/>
      <c r="AM157" s="70"/>
      <c r="AN157" s="70"/>
      <c r="AO157" s="70"/>
      <c r="AP157" s="71"/>
      <c r="AQ157" s="70"/>
      <c r="AR157" s="70"/>
      <c r="AS157" s="72"/>
      <c r="AT157" s="72"/>
      <c r="AU157" s="72"/>
      <c r="AV157" s="72"/>
      <c r="AW157" s="71"/>
      <c r="AX157" s="72"/>
      <c r="AY157" s="217"/>
      <c r="AZ157" s="218"/>
      <c r="BA157" s="219"/>
      <c r="BB157" s="220"/>
      <c r="BC157" s="220"/>
      <c r="BD157" s="220"/>
      <c r="BE157" s="220"/>
      <c r="BF157" s="221"/>
      <c r="BG157" s="221"/>
      <c r="BH157" s="230"/>
      <c r="BI157" s="230"/>
      <c r="BJ157" s="230"/>
      <c r="BK157" s="230"/>
      <c r="BL157" s="230"/>
      <c r="BM157" s="230"/>
    </row>
    <row r="158" spans="1:65" s="14" customFormat="1">
      <c r="A158" s="15"/>
      <c r="B158" s="74"/>
      <c r="C158" s="15"/>
      <c r="D158" s="15"/>
      <c r="E158" s="15"/>
      <c r="F158" s="15"/>
      <c r="G158" s="15"/>
      <c r="H158" s="70"/>
      <c r="I158" s="70"/>
      <c r="J158" s="70"/>
      <c r="K158" s="70"/>
      <c r="L158" s="70"/>
      <c r="M158" s="70"/>
      <c r="N158" s="70"/>
      <c r="O158" s="70"/>
      <c r="P158" s="70"/>
      <c r="Q158" s="82"/>
      <c r="R158" s="70"/>
      <c r="S158" s="70"/>
      <c r="T158" s="71"/>
      <c r="U158" s="71"/>
      <c r="V158" s="71"/>
      <c r="W158" s="71"/>
      <c r="X158" s="71"/>
      <c r="Y158" s="71"/>
      <c r="Z158" s="71"/>
      <c r="AA158" s="71"/>
      <c r="AB158" s="71"/>
      <c r="AC158" s="71"/>
      <c r="AD158" s="71"/>
      <c r="AE158" s="71"/>
      <c r="AF158" s="71"/>
      <c r="AG158" s="71"/>
      <c r="AH158" s="71"/>
      <c r="AI158" s="71"/>
      <c r="AJ158" s="71"/>
      <c r="AK158" s="71"/>
      <c r="AL158" s="71"/>
      <c r="AM158" s="70"/>
      <c r="AN158" s="70"/>
      <c r="AO158" s="70"/>
      <c r="AP158" s="71"/>
      <c r="AQ158" s="70"/>
      <c r="AR158" s="70"/>
      <c r="AS158" s="72"/>
      <c r="AT158" s="72"/>
      <c r="AU158" s="72"/>
      <c r="AV158" s="72"/>
      <c r="AW158" s="71"/>
      <c r="AX158" s="72"/>
      <c r="AY158" s="217"/>
      <c r="AZ158" s="218"/>
      <c r="BA158" s="219"/>
      <c r="BB158" s="220"/>
      <c r="BC158" s="220"/>
      <c r="BD158" s="220"/>
      <c r="BE158" s="220"/>
      <c r="BF158" s="221"/>
      <c r="BG158" s="221"/>
      <c r="BH158" s="230"/>
      <c r="BI158" s="230"/>
      <c r="BJ158" s="230"/>
      <c r="BK158" s="230"/>
      <c r="BL158" s="230"/>
      <c r="BM158" s="230"/>
    </row>
    <row r="159" spans="1:65" s="14" customFormat="1">
      <c r="A159" s="15"/>
      <c r="B159" s="74"/>
      <c r="C159" s="15"/>
      <c r="D159" s="15"/>
      <c r="E159" s="15"/>
      <c r="F159" s="15"/>
      <c r="G159" s="15"/>
      <c r="H159" s="70"/>
      <c r="I159" s="70"/>
      <c r="J159" s="70"/>
      <c r="K159" s="70"/>
      <c r="L159" s="70"/>
      <c r="M159" s="70"/>
      <c r="N159" s="70"/>
      <c r="O159" s="70"/>
      <c r="P159" s="70"/>
      <c r="Q159" s="82"/>
      <c r="R159" s="70"/>
      <c r="S159" s="70"/>
      <c r="T159" s="71"/>
      <c r="U159" s="71"/>
      <c r="V159" s="71"/>
      <c r="W159" s="71"/>
      <c r="X159" s="71"/>
      <c r="Y159" s="71"/>
      <c r="Z159" s="71"/>
      <c r="AA159" s="71"/>
      <c r="AB159" s="71"/>
      <c r="AC159" s="71"/>
      <c r="AD159" s="71"/>
      <c r="AE159" s="71"/>
      <c r="AF159" s="71"/>
      <c r="AG159" s="71"/>
      <c r="AH159" s="71"/>
      <c r="AI159" s="71"/>
      <c r="AJ159" s="71"/>
      <c r="AK159" s="71"/>
      <c r="AL159" s="71"/>
      <c r="AM159" s="70"/>
      <c r="AN159" s="70"/>
      <c r="AO159" s="70"/>
      <c r="AP159" s="71"/>
      <c r="AQ159" s="70"/>
      <c r="AR159" s="70"/>
      <c r="AS159" s="72"/>
      <c r="AT159" s="72"/>
      <c r="AU159" s="72"/>
      <c r="AV159" s="72"/>
      <c r="AW159" s="71"/>
      <c r="AX159" s="72"/>
      <c r="AY159" s="217"/>
      <c r="AZ159" s="218"/>
      <c r="BA159" s="219"/>
      <c r="BB159" s="220"/>
      <c r="BC159" s="220"/>
      <c r="BD159" s="220"/>
      <c r="BE159" s="220"/>
      <c r="BF159" s="221"/>
      <c r="BG159" s="221"/>
      <c r="BH159" s="230"/>
      <c r="BI159" s="230"/>
      <c r="BJ159" s="230"/>
      <c r="BK159" s="230"/>
      <c r="BL159" s="230"/>
      <c r="BM159" s="230"/>
    </row>
    <row r="160" spans="1:65" s="14" customFormat="1">
      <c r="A160" s="15"/>
      <c r="B160" s="74"/>
      <c r="C160" s="15"/>
      <c r="D160" s="15"/>
      <c r="E160" s="15"/>
      <c r="F160" s="15"/>
      <c r="G160" s="15"/>
      <c r="H160" s="70"/>
      <c r="I160" s="70"/>
      <c r="J160" s="70"/>
      <c r="K160" s="70"/>
      <c r="L160" s="70"/>
      <c r="M160" s="70"/>
      <c r="N160" s="70"/>
      <c r="O160" s="70"/>
      <c r="P160" s="70"/>
      <c r="Q160" s="82"/>
      <c r="R160" s="70"/>
      <c r="S160" s="70"/>
      <c r="T160" s="71"/>
      <c r="U160" s="71"/>
      <c r="V160" s="71"/>
      <c r="W160" s="71"/>
      <c r="X160" s="71"/>
      <c r="Y160" s="71"/>
      <c r="Z160" s="71"/>
      <c r="AA160" s="71"/>
      <c r="AB160" s="71"/>
      <c r="AC160" s="71"/>
      <c r="AD160" s="71"/>
      <c r="AE160" s="71"/>
      <c r="AF160" s="71"/>
      <c r="AG160" s="71"/>
      <c r="AH160" s="71"/>
      <c r="AI160" s="71"/>
      <c r="AJ160" s="71"/>
      <c r="AK160" s="71"/>
      <c r="AL160" s="71"/>
      <c r="AM160" s="70"/>
      <c r="AN160" s="70"/>
      <c r="AO160" s="70"/>
      <c r="AP160" s="71"/>
      <c r="AQ160" s="70"/>
      <c r="AR160" s="70"/>
      <c r="AS160" s="72"/>
      <c r="AT160" s="72"/>
      <c r="AU160" s="72"/>
      <c r="AV160" s="72"/>
      <c r="AW160" s="71"/>
      <c r="AX160" s="72"/>
      <c r="AY160" s="217"/>
      <c r="AZ160" s="218"/>
      <c r="BA160" s="219"/>
      <c r="BB160" s="220"/>
      <c r="BC160" s="220"/>
      <c r="BD160" s="220"/>
      <c r="BE160" s="220"/>
      <c r="BF160" s="221"/>
      <c r="BG160" s="221"/>
      <c r="BH160" s="230"/>
      <c r="BI160" s="230"/>
      <c r="BJ160" s="230"/>
      <c r="BK160" s="230"/>
      <c r="BL160" s="230"/>
      <c r="BM160" s="230"/>
    </row>
    <row r="161" spans="1:65" s="14" customFormat="1">
      <c r="A161" s="15"/>
      <c r="B161" s="74"/>
      <c r="C161" s="15"/>
      <c r="D161" s="15"/>
      <c r="E161" s="15"/>
      <c r="F161" s="15"/>
      <c r="G161" s="15"/>
      <c r="H161" s="70"/>
      <c r="I161" s="70"/>
      <c r="J161" s="70"/>
      <c r="K161" s="70"/>
      <c r="L161" s="70"/>
      <c r="M161" s="70"/>
      <c r="N161" s="70"/>
      <c r="O161" s="70"/>
      <c r="P161" s="70"/>
      <c r="Q161" s="82"/>
      <c r="R161" s="70"/>
      <c r="S161" s="70"/>
      <c r="T161" s="71"/>
      <c r="U161" s="71"/>
      <c r="V161" s="71"/>
      <c r="W161" s="71"/>
      <c r="X161" s="71"/>
      <c r="Y161" s="71"/>
      <c r="Z161" s="71"/>
      <c r="AA161" s="71"/>
      <c r="AB161" s="71"/>
      <c r="AC161" s="71"/>
      <c r="AD161" s="71"/>
      <c r="AE161" s="71"/>
      <c r="AF161" s="71"/>
      <c r="AG161" s="71"/>
      <c r="AH161" s="71"/>
      <c r="AI161" s="71"/>
      <c r="AJ161" s="71"/>
      <c r="AK161" s="71"/>
      <c r="AL161" s="71"/>
      <c r="AM161" s="70"/>
      <c r="AN161" s="70"/>
      <c r="AO161" s="70"/>
      <c r="AP161" s="71"/>
      <c r="AQ161" s="70"/>
      <c r="AR161" s="70"/>
      <c r="AS161" s="72"/>
      <c r="AT161" s="72"/>
      <c r="AU161" s="72"/>
      <c r="AV161" s="72"/>
      <c r="AW161" s="71"/>
      <c r="AX161" s="72"/>
      <c r="AY161" s="217"/>
      <c r="AZ161" s="218"/>
      <c r="BA161" s="219"/>
      <c r="BB161" s="220"/>
      <c r="BC161" s="220"/>
      <c r="BD161" s="220"/>
      <c r="BE161" s="220"/>
      <c r="BF161" s="221"/>
      <c r="BG161" s="221"/>
      <c r="BH161" s="230"/>
      <c r="BI161" s="230"/>
      <c r="BJ161" s="230"/>
      <c r="BK161" s="230"/>
      <c r="BL161" s="230"/>
      <c r="BM161" s="230"/>
    </row>
    <row r="162" spans="1:65" s="14" customFormat="1">
      <c r="A162" s="15"/>
      <c r="B162" s="74"/>
      <c r="C162" s="15"/>
      <c r="D162" s="15"/>
      <c r="E162" s="15"/>
      <c r="F162" s="15"/>
      <c r="G162" s="15"/>
      <c r="H162" s="70"/>
      <c r="I162" s="70"/>
      <c r="J162" s="70"/>
      <c r="K162" s="70"/>
      <c r="L162" s="70"/>
      <c r="M162" s="70"/>
      <c r="N162" s="70"/>
      <c r="O162" s="70"/>
      <c r="P162" s="70"/>
      <c r="Q162" s="82"/>
      <c r="R162" s="70"/>
      <c r="S162" s="70"/>
      <c r="T162" s="71"/>
      <c r="U162" s="71"/>
      <c r="V162" s="71"/>
      <c r="W162" s="71"/>
      <c r="X162" s="71"/>
      <c r="Y162" s="71"/>
      <c r="Z162" s="71"/>
      <c r="AA162" s="71"/>
      <c r="AB162" s="71"/>
      <c r="AC162" s="71"/>
      <c r="AD162" s="71"/>
      <c r="AE162" s="71"/>
      <c r="AF162" s="71"/>
      <c r="AG162" s="71"/>
      <c r="AH162" s="71"/>
      <c r="AI162" s="71"/>
      <c r="AJ162" s="71"/>
      <c r="AK162" s="71"/>
      <c r="AL162" s="71"/>
      <c r="AM162" s="70"/>
      <c r="AN162" s="70"/>
      <c r="AO162" s="70"/>
      <c r="AP162" s="71"/>
      <c r="AQ162" s="70"/>
      <c r="AR162" s="70"/>
      <c r="AS162" s="72"/>
      <c r="AT162" s="72"/>
      <c r="AU162" s="72"/>
      <c r="AV162" s="72"/>
      <c r="AW162" s="71"/>
      <c r="AX162" s="72"/>
      <c r="AY162" s="217"/>
      <c r="AZ162" s="218"/>
      <c r="BA162" s="219"/>
      <c r="BB162" s="220"/>
      <c r="BC162" s="220"/>
      <c r="BD162" s="220"/>
      <c r="BE162" s="220"/>
      <c r="BF162" s="221"/>
      <c r="BG162" s="221"/>
      <c r="BH162" s="230"/>
      <c r="BI162" s="230"/>
      <c r="BJ162" s="230"/>
      <c r="BK162" s="230"/>
      <c r="BL162" s="230"/>
      <c r="BM162" s="230"/>
    </row>
    <row r="163" spans="1:65" s="14" customFormat="1">
      <c r="A163" s="15"/>
      <c r="B163" s="74"/>
      <c r="C163" s="15"/>
      <c r="D163" s="15"/>
      <c r="E163" s="15"/>
      <c r="F163" s="15"/>
      <c r="G163" s="15"/>
      <c r="H163" s="70"/>
      <c r="I163" s="70"/>
      <c r="J163" s="70"/>
      <c r="K163" s="70"/>
      <c r="L163" s="70"/>
      <c r="M163" s="70"/>
      <c r="N163" s="70"/>
      <c r="O163" s="70"/>
      <c r="P163" s="70"/>
      <c r="Q163" s="82"/>
      <c r="R163" s="70"/>
      <c r="S163" s="70"/>
      <c r="T163" s="71"/>
      <c r="U163" s="71"/>
      <c r="V163" s="71"/>
      <c r="W163" s="71"/>
      <c r="X163" s="71"/>
      <c r="Y163" s="71"/>
      <c r="Z163" s="71"/>
      <c r="AA163" s="71"/>
      <c r="AB163" s="71"/>
      <c r="AC163" s="71"/>
      <c r="AD163" s="71"/>
      <c r="AE163" s="71"/>
      <c r="AF163" s="71"/>
      <c r="AG163" s="71"/>
      <c r="AH163" s="71"/>
      <c r="AI163" s="71"/>
      <c r="AJ163" s="71"/>
      <c r="AK163" s="71"/>
      <c r="AL163" s="71"/>
      <c r="AM163" s="70"/>
      <c r="AN163" s="70"/>
      <c r="AO163" s="70"/>
      <c r="AP163" s="71"/>
      <c r="AQ163" s="70"/>
      <c r="AR163" s="70"/>
      <c r="AS163" s="72"/>
      <c r="AT163" s="72"/>
      <c r="AU163" s="72"/>
      <c r="AV163" s="72"/>
      <c r="AW163" s="71"/>
      <c r="AX163" s="72"/>
      <c r="AY163" s="217"/>
      <c r="AZ163" s="218"/>
      <c r="BA163" s="219"/>
      <c r="BB163" s="220"/>
      <c r="BC163" s="220"/>
      <c r="BD163" s="220"/>
      <c r="BE163" s="220"/>
      <c r="BF163" s="221"/>
      <c r="BG163" s="221"/>
      <c r="BH163" s="230"/>
      <c r="BI163" s="230"/>
      <c r="BJ163" s="230"/>
      <c r="BK163" s="230"/>
      <c r="BL163" s="230"/>
      <c r="BM163" s="230"/>
    </row>
    <row r="164" spans="1:65" s="14" customFormat="1">
      <c r="A164" s="15"/>
      <c r="B164" s="74"/>
      <c r="C164" s="15"/>
      <c r="D164" s="15"/>
      <c r="E164" s="15"/>
      <c r="F164" s="15"/>
      <c r="G164" s="15"/>
      <c r="H164" s="70"/>
      <c r="I164" s="70"/>
      <c r="J164" s="70"/>
      <c r="K164" s="70"/>
      <c r="L164" s="70"/>
      <c r="M164" s="70"/>
      <c r="N164" s="70"/>
      <c r="O164" s="70"/>
      <c r="P164" s="70"/>
      <c r="Q164" s="82"/>
      <c r="R164" s="70"/>
      <c r="S164" s="70"/>
      <c r="T164" s="71"/>
      <c r="U164" s="71"/>
      <c r="V164" s="71"/>
      <c r="W164" s="71"/>
      <c r="X164" s="71"/>
      <c r="Y164" s="71"/>
      <c r="Z164" s="71"/>
      <c r="AA164" s="71"/>
      <c r="AB164" s="71"/>
      <c r="AC164" s="71"/>
      <c r="AD164" s="71"/>
      <c r="AE164" s="71"/>
      <c r="AF164" s="71"/>
      <c r="AG164" s="71"/>
      <c r="AH164" s="71"/>
      <c r="AI164" s="71"/>
      <c r="AJ164" s="71"/>
      <c r="AK164" s="71"/>
      <c r="AL164" s="71"/>
      <c r="AM164" s="70"/>
      <c r="AN164" s="70"/>
      <c r="AO164" s="70"/>
      <c r="AP164" s="71"/>
      <c r="AQ164" s="70"/>
      <c r="AR164" s="70"/>
      <c r="AS164" s="72"/>
      <c r="AT164" s="72"/>
      <c r="AU164" s="72"/>
      <c r="AV164" s="72"/>
      <c r="AW164" s="71"/>
      <c r="AX164" s="72"/>
      <c r="AY164" s="217"/>
      <c r="AZ164" s="218"/>
      <c r="BA164" s="219"/>
      <c r="BB164" s="220"/>
      <c r="BC164" s="220"/>
      <c r="BD164" s="220"/>
      <c r="BE164" s="220"/>
      <c r="BF164" s="221"/>
      <c r="BG164" s="221"/>
      <c r="BH164" s="230"/>
      <c r="BI164" s="230"/>
      <c r="BJ164" s="230"/>
      <c r="BK164" s="230"/>
      <c r="BL164" s="230"/>
      <c r="BM164" s="230"/>
    </row>
    <row r="165" spans="1:65" s="14" customFormat="1">
      <c r="A165" s="15"/>
      <c r="B165" s="74"/>
      <c r="C165" s="15"/>
      <c r="D165" s="15"/>
      <c r="E165" s="15"/>
      <c r="F165" s="15"/>
      <c r="G165" s="15"/>
      <c r="H165" s="70"/>
      <c r="I165" s="70"/>
      <c r="J165" s="70"/>
      <c r="K165" s="70"/>
      <c r="L165" s="70"/>
      <c r="M165" s="70"/>
      <c r="N165" s="70"/>
      <c r="O165" s="70"/>
      <c r="P165" s="70"/>
      <c r="Q165" s="82"/>
      <c r="R165" s="70"/>
      <c r="S165" s="70"/>
      <c r="T165" s="71"/>
      <c r="U165" s="71"/>
      <c r="V165" s="71"/>
      <c r="W165" s="71"/>
      <c r="X165" s="71"/>
      <c r="Y165" s="71"/>
      <c r="Z165" s="71"/>
      <c r="AA165" s="71"/>
      <c r="AB165" s="71"/>
      <c r="AC165" s="71"/>
      <c r="AD165" s="71"/>
      <c r="AE165" s="71"/>
      <c r="AF165" s="71"/>
      <c r="AG165" s="71"/>
      <c r="AH165" s="71"/>
      <c r="AI165" s="71"/>
      <c r="AJ165" s="71"/>
      <c r="AK165" s="71"/>
      <c r="AL165" s="71"/>
      <c r="AM165" s="70"/>
      <c r="AN165" s="70"/>
      <c r="AO165" s="70"/>
      <c r="AP165" s="71"/>
      <c r="AQ165" s="70"/>
      <c r="AR165" s="70"/>
      <c r="AS165" s="72"/>
      <c r="AT165" s="72"/>
      <c r="AU165" s="72"/>
      <c r="AV165" s="72"/>
      <c r="AW165" s="71"/>
      <c r="AX165" s="72"/>
      <c r="AY165" s="217"/>
      <c r="AZ165" s="218"/>
      <c r="BA165" s="219"/>
      <c r="BB165" s="220"/>
      <c r="BC165" s="220"/>
      <c r="BD165" s="220"/>
      <c r="BE165" s="220"/>
      <c r="BF165" s="221"/>
      <c r="BG165" s="221"/>
      <c r="BH165" s="230"/>
      <c r="BI165" s="230"/>
      <c r="BJ165" s="230"/>
      <c r="BK165" s="230"/>
      <c r="BL165" s="230"/>
      <c r="BM165" s="230"/>
    </row>
  </sheetData>
  <autoFilter ref="A8:BG88" xr:uid="{9D125339-D037-4E1A-86E1-0EE2DC022FC6}">
    <filterColumn colId="32" showButton="0"/>
  </autoFilter>
  <mergeCells count="117">
    <mergeCell ref="D33:D36"/>
    <mergeCell ref="D37:D45"/>
    <mergeCell ref="D46:D56"/>
    <mergeCell ref="D64:D67"/>
    <mergeCell ref="D68:D75"/>
    <mergeCell ref="E37:E45"/>
    <mergeCell ref="E64:E67"/>
    <mergeCell ref="E68:E75"/>
    <mergeCell ref="D57:D63"/>
    <mergeCell ref="E57:E63"/>
    <mergeCell ref="B84:B88"/>
    <mergeCell ref="C46:C56"/>
    <mergeCell ref="C37:C45"/>
    <mergeCell ref="C64:C67"/>
    <mergeCell ref="C68:C75"/>
    <mergeCell ref="C76:C80"/>
    <mergeCell ref="C84:C88"/>
    <mergeCell ref="B57:B62"/>
    <mergeCell ref="B37:B45"/>
    <mergeCell ref="B64:B67"/>
    <mergeCell ref="B68:B75"/>
    <mergeCell ref="B76:B80"/>
    <mergeCell ref="B46:B56"/>
    <mergeCell ref="C57:C63"/>
    <mergeCell ref="D76:D80"/>
    <mergeCell ref="D81:D83"/>
    <mergeCell ref="D84:D88"/>
    <mergeCell ref="A84:A88"/>
    <mergeCell ref="A68:A75"/>
    <mergeCell ref="C5:C8"/>
    <mergeCell ref="AX5:AX8"/>
    <mergeCell ref="L6:L8"/>
    <mergeCell ref="J5:L5"/>
    <mergeCell ref="J6:J8"/>
    <mergeCell ref="K6:K8"/>
    <mergeCell ref="A46:A56"/>
    <mergeCell ref="A57:A62"/>
    <mergeCell ref="A37:A45"/>
    <mergeCell ref="A64:A67"/>
    <mergeCell ref="A76:A80"/>
    <mergeCell ref="AD7:AE7"/>
    <mergeCell ref="AI7:AJ7"/>
    <mergeCell ref="AK7:AL7"/>
    <mergeCell ref="A81:A83"/>
    <mergeCell ref="B81:B83"/>
    <mergeCell ref="C81:C83"/>
    <mergeCell ref="E81:E83"/>
    <mergeCell ref="AG8:AH8"/>
    <mergeCell ref="E76:E80"/>
    <mergeCell ref="E84:E88"/>
    <mergeCell ref="E46:E56"/>
    <mergeCell ref="BB5:BB8"/>
    <mergeCell ref="BA5:BA8"/>
    <mergeCell ref="AZ5:AZ8"/>
    <mergeCell ref="AY5:AY8"/>
    <mergeCell ref="BC5:BE5"/>
    <mergeCell ref="BC6:BC8"/>
    <mergeCell ref="BE6:BE8"/>
    <mergeCell ref="BD6:BD8"/>
    <mergeCell ref="D3:G3"/>
    <mergeCell ref="G5:G8"/>
    <mergeCell ref="A2:J2"/>
    <mergeCell ref="K2:AR2"/>
    <mergeCell ref="D5:D8"/>
    <mergeCell ref="A5:A8"/>
    <mergeCell ref="E5:E8"/>
    <mergeCell ref="H5:H8"/>
    <mergeCell ref="I5:I8"/>
    <mergeCell ref="B5:B8"/>
    <mergeCell ref="H3:I3"/>
    <mergeCell ref="T6:AL6"/>
    <mergeCell ref="T7:U7"/>
    <mergeCell ref="AA7:AB7"/>
    <mergeCell ref="A3:B3"/>
    <mergeCell ref="F5:F8"/>
    <mergeCell ref="A4:L4"/>
    <mergeCell ref="A9:A14"/>
    <mergeCell ref="A19:A24"/>
    <mergeCell ref="A25:A32"/>
    <mergeCell ref="A33:A36"/>
    <mergeCell ref="A15:A18"/>
    <mergeCell ref="B9:B14"/>
    <mergeCell ref="B19:B24"/>
    <mergeCell ref="B25:B32"/>
    <mergeCell ref="E9:E14"/>
    <mergeCell ref="E19:E24"/>
    <mergeCell ref="E25:E32"/>
    <mergeCell ref="E33:E36"/>
    <mergeCell ref="E15:E18"/>
    <mergeCell ref="B33:B36"/>
    <mergeCell ref="B15:B18"/>
    <mergeCell ref="C9:C14"/>
    <mergeCell ref="C19:C24"/>
    <mergeCell ref="C25:C32"/>
    <mergeCell ref="C33:C36"/>
    <mergeCell ref="C15:C18"/>
    <mergeCell ref="D9:D14"/>
    <mergeCell ref="D15:D18"/>
    <mergeCell ref="D19:D24"/>
    <mergeCell ref="D25:D32"/>
    <mergeCell ref="AS2:BE2"/>
    <mergeCell ref="M4:AP4"/>
    <mergeCell ref="AQ4:AX4"/>
    <mergeCell ref="AT5:AV7"/>
    <mergeCell ref="AQ5:AS7"/>
    <mergeCell ref="AW5:AW8"/>
    <mergeCell ref="O6:Q7"/>
    <mergeCell ref="AM6:AO7"/>
    <mergeCell ref="R5:AP5"/>
    <mergeCell ref="AP6:AP8"/>
    <mergeCell ref="S6:S8"/>
    <mergeCell ref="R6:R8"/>
    <mergeCell ref="AG7:AH7"/>
    <mergeCell ref="M5:Q5"/>
    <mergeCell ref="N6:N8"/>
    <mergeCell ref="M6:M8"/>
    <mergeCell ref="AY4:BE4"/>
  </mergeCells>
  <phoneticPr fontId="3" type="noConversion"/>
  <conditionalFormatting sqref="Q9:Q26 AO9:AO26 AO33:AO35 Q33:Q35 AO68:AO74 Q68:Q74 Q76:Q86 AO76:AO86 Q46:Q52 AO46:AO52 AO55:AO62 Q55:Q62">
    <cfRule type="containsText" dxfId="219" priority="371" operator="containsText" text="VALORAR">
      <formula>NOT(ISERROR(SEARCH("VALORAR",Q9)))</formula>
    </cfRule>
    <cfRule type="containsText" dxfId="218" priority="372" operator="containsText" text="Extrema">
      <formula>NOT(ISERROR(SEARCH("Extrema",Q9)))</formula>
    </cfRule>
    <cfRule type="containsText" dxfId="217" priority="373" operator="containsText" text="Alta">
      <formula>NOT(ISERROR(SEARCH("Alta",Q9)))</formula>
    </cfRule>
    <cfRule type="containsText" dxfId="216" priority="374" operator="containsText" text="Moderada">
      <formula>NOT(ISERROR(SEARCH("Moderada",Q9)))</formula>
    </cfRule>
    <cfRule type="containsText" dxfId="215" priority="375" operator="containsText" text="Baja">
      <formula>NOT(ISERROR(SEARCH("Baja",Q9)))</formula>
    </cfRule>
  </conditionalFormatting>
  <conditionalFormatting sqref="Q9:Q26 AO9:AO26 AO33:AO35 Q33:Q35 AO68:AO74 Q68:Q74 Q76:Q86 AO76:AO86 Q46:Q52 AO46:AO52 AO55:AO62 Q55:Q62">
    <cfRule type="containsText" dxfId="214" priority="366" operator="containsText" text="VALORAR">
      <formula>NOT(ISERROR(SEARCH("VALORAR",Q9)))</formula>
    </cfRule>
    <cfRule type="containsText" dxfId="213" priority="367" operator="containsText" text="Extrema">
      <formula>NOT(ISERROR(SEARCH("Extrema",Q9)))</formula>
    </cfRule>
    <cfRule type="containsText" dxfId="212" priority="368" operator="containsText" text="Alta">
      <formula>NOT(ISERROR(SEARCH("Alta",Q9)))</formula>
    </cfRule>
    <cfRule type="containsText" dxfId="211" priority="369" operator="containsText" text="Moderada">
      <formula>NOT(ISERROR(SEARCH("Moderada",Q9)))</formula>
    </cfRule>
    <cfRule type="containsText" dxfId="210" priority="370" operator="containsText" text="Baja">
      <formula>NOT(ISERROR(SEARCH("Baja",Q9)))</formula>
    </cfRule>
  </conditionalFormatting>
  <conditionalFormatting sqref="Q75 AO75">
    <cfRule type="containsText" dxfId="209" priority="281" operator="containsText" text="VALORAR">
      <formula>NOT(ISERROR(SEARCH("VALORAR",Q75)))</formula>
    </cfRule>
    <cfRule type="containsText" dxfId="208" priority="282" operator="containsText" text="Extrema">
      <formula>NOT(ISERROR(SEARCH("Extrema",Q75)))</formula>
    </cfRule>
    <cfRule type="containsText" dxfId="207" priority="283" operator="containsText" text="Alta">
      <formula>NOT(ISERROR(SEARCH("Alta",Q75)))</formula>
    </cfRule>
    <cfRule type="containsText" dxfId="206" priority="284" operator="containsText" text="Moderada">
      <formula>NOT(ISERROR(SEARCH("Moderada",Q75)))</formula>
    </cfRule>
    <cfRule type="containsText" dxfId="205" priority="285" operator="containsText" text="Baja">
      <formula>NOT(ISERROR(SEARCH("Baja",Q75)))</formula>
    </cfRule>
  </conditionalFormatting>
  <conditionalFormatting sqref="Q75 AO75">
    <cfRule type="containsText" dxfId="204" priority="276" operator="containsText" text="VALORAR">
      <formula>NOT(ISERROR(SEARCH("VALORAR",Q75)))</formula>
    </cfRule>
    <cfRule type="containsText" dxfId="203" priority="277" operator="containsText" text="Extrema">
      <formula>NOT(ISERROR(SEARCH("Extrema",Q75)))</formula>
    </cfRule>
    <cfRule type="containsText" dxfId="202" priority="278" operator="containsText" text="Alta">
      <formula>NOT(ISERROR(SEARCH("Alta",Q75)))</formula>
    </cfRule>
    <cfRule type="containsText" dxfId="201" priority="279" operator="containsText" text="Moderada">
      <formula>NOT(ISERROR(SEARCH("Moderada",Q75)))</formula>
    </cfRule>
    <cfRule type="containsText" dxfId="200" priority="280" operator="containsText" text="Baja">
      <formula>NOT(ISERROR(SEARCH("Baja",Q75)))</formula>
    </cfRule>
  </conditionalFormatting>
  <conditionalFormatting sqref="Q32 AO32">
    <cfRule type="containsText" dxfId="199" priority="311" operator="containsText" text="VALORAR">
      <formula>NOT(ISERROR(SEARCH("VALORAR",Q32)))</formula>
    </cfRule>
    <cfRule type="containsText" dxfId="198" priority="312" operator="containsText" text="Extrema">
      <formula>NOT(ISERROR(SEARCH("Extrema",Q32)))</formula>
    </cfRule>
    <cfRule type="containsText" dxfId="197" priority="313" operator="containsText" text="Alta">
      <formula>NOT(ISERROR(SEARCH("Alta",Q32)))</formula>
    </cfRule>
    <cfRule type="containsText" dxfId="196" priority="314" operator="containsText" text="Moderada">
      <formula>NOT(ISERROR(SEARCH("Moderada",Q32)))</formula>
    </cfRule>
    <cfRule type="containsText" dxfId="195" priority="315" operator="containsText" text="Baja">
      <formula>NOT(ISERROR(SEARCH("Baja",Q32)))</formula>
    </cfRule>
  </conditionalFormatting>
  <conditionalFormatting sqref="Q32 AO32">
    <cfRule type="containsText" dxfId="194" priority="306" operator="containsText" text="VALORAR">
      <formula>NOT(ISERROR(SEARCH("VALORAR",Q32)))</formula>
    </cfRule>
    <cfRule type="containsText" dxfId="193" priority="307" operator="containsText" text="Extrema">
      <formula>NOT(ISERROR(SEARCH("Extrema",Q32)))</formula>
    </cfRule>
    <cfRule type="containsText" dxfId="192" priority="308" operator="containsText" text="Alta">
      <formula>NOT(ISERROR(SEARCH("Alta",Q32)))</formula>
    </cfRule>
    <cfRule type="containsText" dxfId="191" priority="309" operator="containsText" text="Moderada">
      <formula>NOT(ISERROR(SEARCH("Moderada",Q32)))</formula>
    </cfRule>
    <cfRule type="containsText" dxfId="190" priority="310" operator="containsText" text="Baja">
      <formula>NOT(ISERROR(SEARCH("Baja",Q32)))</formula>
    </cfRule>
  </conditionalFormatting>
  <conditionalFormatting sqref="Q36 AO36">
    <cfRule type="containsText" dxfId="189" priority="301" operator="containsText" text="VALORAR">
      <formula>NOT(ISERROR(SEARCH("VALORAR",Q36)))</formula>
    </cfRule>
    <cfRule type="containsText" dxfId="188" priority="302" operator="containsText" text="Extrema">
      <formula>NOT(ISERROR(SEARCH("Extrema",Q36)))</formula>
    </cfRule>
    <cfRule type="containsText" dxfId="187" priority="303" operator="containsText" text="Alta">
      <formula>NOT(ISERROR(SEARCH("Alta",Q36)))</formula>
    </cfRule>
    <cfRule type="containsText" dxfId="186" priority="304" operator="containsText" text="Moderada">
      <formula>NOT(ISERROR(SEARCH("Moderada",Q36)))</formula>
    </cfRule>
    <cfRule type="containsText" dxfId="185" priority="305" operator="containsText" text="Baja">
      <formula>NOT(ISERROR(SEARCH("Baja",Q36)))</formula>
    </cfRule>
  </conditionalFormatting>
  <conditionalFormatting sqref="Q36 AO36">
    <cfRule type="containsText" dxfId="184" priority="296" operator="containsText" text="VALORAR">
      <formula>NOT(ISERROR(SEARCH("VALORAR",Q36)))</formula>
    </cfRule>
    <cfRule type="containsText" dxfId="183" priority="297" operator="containsText" text="Extrema">
      <formula>NOT(ISERROR(SEARCH("Extrema",Q36)))</formula>
    </cfRule>
    <cfRule type="containsText" dxfId="182" priority="298" operator="containsText" text="Alta">
      <formula>NOT(ISERROR(SEARCH("Alta",Q36)))</formula>
    </cfRule>
    <cfRule type="containsText" dxfId="181" priority="299" operator="containsText" text="Moderada">
      <formula>NOT(ISERROR(SEARCH("Moderada",Q36)))</formula>
    </cfRule>
    <cfRule type="containsText" dxfId="180" priority="300" operator="containsText" text="Baja">
      <formula>NOT(ISERROR(SEARCH("Baja",Q36)))</formula>
    </cfRule>
  </conditionalFormatting>
  <conditionalFormatting sqref="AO28 Q28">
    <cfRule type="containsText" dxfId="179" priority="221" operator="containsText" text="VALORAR">
      <formula>NOT(ISERROR(SEARCH("VALORAR",Q28)))</formula>
    </cfRule>
    <cfRule type="containsText" dxfId="178" priority="222" operator="containsText" text="Extrema">
      <formula>NOT(ISERROR(SEARCH("Extrema",Q28)))</formula>
    </cfRule>
    <cfRule type="containsText" dxfId="177" priority="223" operator="containsText" text="Alta">
      <formula>NOT(ISERROR(SEARCH("Alta",Q28)))</formula>
    </cfRule>
    <cfRule type="containsText" dxfId="176" priority="224" operator="containsText" text="Moderada">
      <formula>NOT(ISERROR(SEARCH("Moderada",Q28)))</formula>
    </cfRule>
    <cfRule type="containsText" dxfId="175" priority="225" operator="containsText" text="Baja">
      <formula>NOT(ISERROR(SEARCH("Baja",Q28)))</formula>
    </cfRule>
  </conditionalFormatting>
  <conditionalFormatting sqref="AO28 Q28">
    <cfRule type="containsText" dxfId="174" priority="216" operator="containsText" text="VALORAR">
      <formula>NOT(ISERROR(SEARCH("VALORAR",Q28)))</formula>
    </cfRule>
    <cfRule type="containsText" dxfId="173" priority="217" operator="containsText" text="Extrema">
      <formula>NOT(ISERROR(SEARCH("Extrema",Q28)))</formula>
    </cfRule>
    <cfRule type="containsText" dxfId="172" priority="218" operator="containsText" text="Alta">
      <formula>NOT(ISERROR(SEARCH("Alta",Q28)))</formula>
    </cfRule>
    <cfRule type="containsText" dxfId="171" priority="219" operator="containsText" text="Moderada">
      <formula>NOT(ISERROR(SEARCH("Moderada",Q28)))</formula>
    </cfRule>
    <cfRule type="containsText" dxfId="170" priority="220" operator="containsText" text="Baja">
      <formula>NOT(ISERROR(SEARCH("Baja",Q28)))</formula>
    </cfRule>
  </conditionalFormatting>
  <conditionalFormatting sqref="Q88 AO88">
    <cfRule type="containsText" dxfId="169" priority="171" operator="containsText" text="VALORAR">
      <formula>NOT(ISERROR(SEARCH("VALORAR",Q88)))</formula>
    </cfRule>
    <cfRule type="containsText" dxfId="168" priority="172" operator="containsText" text="Extrema">
      <formula>NOT(ISERROR(SEARCH("Extrema",Q88)))</formula>
    </cfRule>
    <cfRule type="containsText" dxfId="167" priority="173" operator="containsText" text="Alta">
      <formula>NOT(ISERROR(SEARCH("Alta",Q88)))</formula>
    </cfRule>
    <cfRule type="containsText" dxfId="166" priority="174" operator="containsText" text="Moderada">
      <formula>NOT(ISERROR(SEARCH("Moderada",Q88)))</formula>
    </cfRule>
    <cfRule type="containsText" dxfId="165" priority="175" operator="containsText" text="Baja">
      <formula>NOT(ISERROR(SEARCH("Baja",Q88)))</formula>
    </cfRule>
  </conditionalFormatting>
  <conditionalFormatting sqref="Q88 AO88">
    <cfRule type="containsText" dxfId="164" priority="166" operator="containsText" text="VALORAR">
      <formula>NOT(ISERROR(SEARCH("VALORAR",Q88)))</formula>
    </cfRule>
    <cfRule type="containsText" dxfId="163" priority="167" operator="containsText" text="Extrema">
      <formula>NOT(ISERROR(SEARCH("Extrema",Q88)))</formula>
    </cfRule>
    <cfRule type="containsText" dxfId="162" priority="168" operator="containsText" text="Alta">
      <formula>NOT(ISERROR(SEARCH("Alta",Q88)))</formula>
    </cfRule>
    <cfRule type="containsText" dxfId="161" priority="169" operator="containsText" text="Moderada">
      <formula>NOT(ISERROR(SEARCH("Moderada",Q88)))</formula>
    </cfRule>
    <cfRule type="containsText" dxfId="160" priority="170" operator="containsText" text="Baja">
      <formula>NOT(ISERROR(SEARCH("Baja",Q88)))</formula>
    </cfRule>
  </conditionalFormatting>
  <conditionalFormatting sqref="Q27">
    <cfRule type="containsText" dxfId="159" priority="211" operator="containsText" text="VALORAR">
      <formula>NOT(ISERROR(SEARCH("VALORAR",Q27)))</formula>
    </cfRule>
    <cfRule type="containsText" dxfId="158" priority="212" operator="containsText" text="Extrema">
      <formula>NOT(ISERROR(SEARCH("Extrema",Q27)))</formula>
    </cfRule>
    <cfRule type="containsText" dxfId="157" priority="213" operator="containsText" text="Alta">
      <formula>NOT(ISERROR(SEARCH("Alta",Q27)))</formula>
    </cfRule>
    <cfRule type="containsText" dxfId="156" priority="214" operator="containsText" text="Moderada">
      <formula>NOT(ISERROR(SEARCH("Moderada",Q27)))</formula>
    </cfRule>
    <cfRule type="containsText" dxfId="155" priority="215" operator="containsText" text="Baja">
      <formula>NOT(ISERROR(SEARCH("Baja",Q27)))</formula>
    </cfRule>
  </conditionalFormatting>
  <conditionalFormatting sqref="AO27">
    <cfRule type="containsText" dxfId="154" priority="206" operator="containsText" text="VALORAR">
      <formula>NOT(ISERROR(SEARCH("VALORAR",AO27)))</formula>
    </cfRule>
    <cfRule type="containsText" dxfId="153" priority="207" operator="containsText" text="Extrema">
      <formula>NOT(ISERROR(SEARCH("Extrema",AO27)))</formula>
    </cfRule>
    <cfRule type="containsText" dxfId="152" priority="208" operator="containsText" text="Alta">
      <formula>NOT(ISERROR(SEARCH("Alta",AO27)))</formula>
    </cfRule>
    <cfRule type="containsText" dxfId="151" priority="209" operator="containsText" text="Moderada">
      <formula>NOT(ISERROR(SEARCH("Moderada",AO27)))</formula>
    </cfRule>
    <cfRule type="containsText" dxfId="150" priority="210" operator="containsText" text="Baja">
      <formula>NOT(ISERROR(SEARCH("Baja",AO27)))</formula>
    </cfRule>
  </conditionalFormatting>
  <conditionalFormatting sqref="AO27">
    <cfRule type="containsText" dxfId="149" priority="201" operator="containsText" text="VALORAR">
      <formula>NOT(ISERROR(SEARCH("VALORAR",AO27)))</formula>
    </cfRule>
    <cfRule type="containsText" dxfId="148" priority="202" operator="containsText" text="Extrema">
      <formula>NOT(ISERROR(SEARCH("Extrema",AO27)))</formula>
    </cfRule>
    <cfRule type="containsText" dxfId="147" priority="203" operator="containsText" text="Alta">
      <formula>NOT(ISERROR(SEARCH("Alta",AO27)))</formula>
    </cfRule>
    <cfRule type="containsText" dxfId="146" priority="204" operator="containsText" text="Moderada">
      <formula>NOT(ISERROR(SEARCH("Moderada",AO27)))</formula>
    </cfRule>
    <cfRule type="containsText" dxfId="145" priority="205" operator="containsText" text="Baja">
      <formula>NOT(ISERROR(SEARCH("Baja",AO27)))</formula>
    </cfRule>
  </conditionalFormatting>
  <conditionalFormatting sqref="AO64:AO66 Q64:Q66">
    <cfRule type="containsText" dxfId="144" priority="161" operator="containsText" text="VALORAR">
      <formula>NOT(ISERROR(SEARCH("VALORAR",Q64)))</formula>
    </cfRule>
    <cfRule type="containsText" dxfId="143" priority="162" operator="containsText" text="Extrema">
      <formula>NOT(ISERROR(SEARCH("Extrema",Q64)))</formula>
    </cfRule>
    <cfRule type="containsText" dxfId="142" priority="163" operator="containsText" text="Alta">
      <formula>NOT(ISERROR(SEARCH("Alta",Q64)))</formula>
    </cfRule>
    <cfRule type="containsText" dxfId="141" priority="164" operator="containsText" text="Moderada">
      <formula>NOT(ISERROR(SEARCH("Moderada",Q64)))</formula>
    </cfRule>
    <cfRule type="containsText" dxfId="140" priority="165" operator="containsText" text="Baja">
      <formula>NOT(ISERROR(SEARCH("Baja",Q64)))</formula>
    </cfRule>
  </conditionalFormatting>
  <conditionalFormatting sqref="AO64:AO66 Q64:Q66">
    <cfRule type="containsText" dxfId="139" priority="156" operator="containsText" text="VALORAR">
      <formula>NOT(ISERROR(SEARCH("VALORAR",Q64)))</formula>
    </cfRule>
    <cfRule type="containsText" dxfId="138" priority="157" operator="containsText" text="Extrema">
      <formula>NOT(ISERROR(SEARCH("Extrema",Q64)))</formula>
    </cfRule>
    <cfRule type="containsText" dxfId="137" priority="158" operator="containsText" text="Alta">
      <formula>NOT(ISERROR(SEARCH("Alta",Q64)))</formula>
    </cfRule>
    <cfRule type="containsText" dxfId="136" priority="159" operator="containsText" text="Moderada">
      <formula>NOT(ISERROR(SEARCH("Moderada",Q64)))</formula>
    </cfRule>
    <cfRule type="containsText" dxfId="135" priority="160" operator="containsText" text="Baja">
      <formula>NOT(ISERROR(SEARCH("Baja",Q64)))</formula>
    </cfRule>
  </conditionalFormatting>
  <conditionalFormatting sqref="Q67 AO67">
    <cfRule type="containsText" dxfId="134" priority="151" operator="containsText" text="VALORAR">
      <formula>NOT(ISERROR(SEARCH("VALORAR",Q67)))</formula>
    </cfRule>
    <cfRule type="containsText" dxfId="133" priority="152" operator="containsText" text="Extrema">
      <formula>NOT(ISERROR(SEARCH("Extrema",Q67)))</formula>
    </cfRule>
    <cfRule type="containsText" dxfId="132" priority="153" operator="containsText" text="Alta">
      <formula>NOT(ISERROR(SEARCH("Alta",Q67)))</formula>
    </cfRule>
    <cfRule type="containsText" dxfId="131" priority="154" operator="containsText" text="Moderada">
      <formula>NOT(ISERROR(SEARCH("Moderada",Q67)))</formula>
    </cfRule>
    <cfRule type="containsText" dxfId="130" priority="155" operator="containsText" text="Baja">
      <formula>NOT(ISERROR(SEARCH("Baja",Q67)))</formula>
    </cfRule>
  </conditionalFormatting>
  <conditionalFormatting sqref="Q67 AO67">
    <cfRule type="containsText" dxfId="129" priority="146" operator="containsText" text="VALORAR">
      <formula>NOT(ISERROR(SEARCH("VALORAR",Q67)))</formula>
    </cfRule>
    <cfRule type="containsText" dxfId="128" priority="147" operator="containsText" text="Extrema">
      <formula>NOT(ISERROR(SEARCH("Extrema",Q67)))</formula>
    </cfRule>
    <cfRule type="containsText" dxfId="127" priority="148" operator="containsText" text="Alta">
      <formula>NOT(ISERROR(SEARCH("Alta",Q67)))</formula>
    </cfRule>
    <cfRule type="containsText" dxfId="126" priority="149" operator="containsText" text="Moderada">
      <formula>NOT(ISERROR(SEARCH("Moderada",Q67)))</formula>
    </cfRule>
    <cfRule type="containsText" dxfId="125" priority="150" operator="containsText" text="Baja">
      <formula>NOT(ISERROR(SEARCH("Baja",Q67)))</formula>
    </cfRule>
  </conditionalFormatting>
  <conditionalFormatting sqref="Q37:Q38 Q45">
    <cfRule type="containsText" dxfId="124" priority="141" operator="containsText" text="VALORAR">
      <formula>NOT(ISERROR(SEARCH("VALORAR",Q37)))</formula>
    </cfRule>
    <cfRule type="containsText" dxfId="123" priority="142" operator="containsText" text="Extrema">
      <formula>NOT(ISERROR(SEARCH("Extrema",Q37)))</formula>
    </cfRule>
    <cfRule type="containsText" dxfId="122" priority="143" operator="containsText" text="Alta">
      <formula>NOT(ISERROR(SEARCH("Alta",Q37)))</formula>
    </cfRule>
    <cfRule type="containsText" dxfId="121" priority="144" operator="containsText" text="Moderada">
      <formula>NOT(ISERROR(SEARCH("Moderada",Q37)))</formula>
    </cfRule>
    <cfRule type="containsText" dxfId="120" priority="145" operator="containsText" text="Baja">
      <formula>NOT(ISERROR(SEARCH("Baja",Q37)))</formula>
    </cfRule>
  </conditionalFormatting>
  <conditionalFormatting sqref="Q37:Q38 Q45">
    <cfRule type="containsText" dxfId="119" priority="136" operator="containsText" text="VALORAR">
      <formula>NOT(ISERROR(SEARCH("VALORAR",Q37)))</formula>
    </cfRule>
    <cfRule type="containsText" dxfId="118" priority="137" operator="containsText" text="Extrema">
      <formula>NOT(ISERROR(SEARCH("Extrema",Q37)))</formula>
    </cfRule>
    <cfRule type="containsText" dxfId="117" priority="138" operator="containsText" text="Alta">
      <formula>NOT(ISERROR(SEARCH("Alta",Q37)))</formula>
    </cfRule>
    <cfRule type="containsText" dxfId="116" priority="139" operator="containsText" text="Moderada">
      <formula>NOT(ISERROR(SEARCH("Moderada",Q37)))</formula>
    </cfRule>
    <cfRule type="containsText" dxfId="115" priority="140" operator="containsText" text="Baja">
      <formula>NOT(ISERROR(SEARCH("Baja",Q37)))</formula>
    </cfRule>
  </conditionalFormatting>
  <conditionalFormatting sqref="AO37:AO38 AO45">
    <cfRule type="containsText" dxfId="114" priority="131" operator="containsText" text="VALORAR">
      <formula>NOT(ISERROR(SEARCH("VALORAR",AO37)))</formula>
    </cfRule>
    <cfRule type="containsText" dxfId="113" priority="132" operator="containsText" text="Extrema">
      <formula>NOT(ISERROR(SEARCH("Extrema",AO37)))</formula>
    </cfRule>
    <cfRule type="containsText" dxfId="112" priority="133" operator="containsText" text="Alta">
      <formula>NOT(ISERROR(SEARCH("Alta",AO37)))</formula>
    </cfRule>
    <cfRule type="containsText" dxfId="111" priority="134" operator="containsText" text="Moderada">
      <formula>NOT(ISERROR(SEARCH("Moderada",AO37)))</formula>
    </cfRule>
    <cfRule type="containsText" dxfId="110" priority="135" operator="containsText" text="Baja">
      <formula>NOT(ISERROR(SEARCH("Baja",AO37)))</formula>
    </cfRule>
  </conditionalFormatting>
  <conditionalFormatting sqref="AO37:AO38 AO45">
    <cfRule type="containsText" dxfId="109" priority="126" operator="containsText" text="VALORAR">
      <formula>NOT(ISERROR(SEARCH("VALORAR",AO37)))</formula>
    </cfRule>
    <cfRule type="containsText" dxfId="108" priority="127" operator="containsText" text="Extrema">
      <formula>NOT(ISERROR(SEARCH("Extrema",AO37)))</formula>
    </cfRule>
    <cfRule type="containsText" dxfId="107" priority="128" operator="containsText" text="Alta">
      <formula>NOT(ISERROR(SEARCH("Alta",AO37)))</formula>
    </cfRule>
    <cfRule type="containsText" dxfId="106" priority="129" operator="containsText" text="Moderada">
      <formula>NOT(ISERROR(SEARCH("Moderada",AO37)))</formula>
    </cfRule>
    <cfRule type="containsText" dxfId="105" priority="130" operator="containsText" text="Baja">
      <formula>NOT(ISERROR(SEARCH("Baja",AO37)))</formula>
    </cfRule>
  </conditionalFormatting>
  <conditionalFormatting sqref="AO39:AO43">
    <cfRule type="containsText" dxfId="104" priority="121" operator="containsText" text="VALORAR">
      <formula>NOT(ISERROR(SEARCH("VALORAR",AO39)))</formula>
    </cfRule>
    <cfRule type="containsText" dxfId="103" priority="122" operator="containsText" text="Extrema">
      <formula>NOT(ISERROR(SEARCH("Extrema",AO39)))</formula>
    </cfRule>
    <cfRule type="containsText" dxfId="102" priority="123" operator="containsText" text="Alta">
      <formula>NOT(ISERROR(SEARCH("Alta",AO39)))</formula>
    </cfRule>
    <cfRule type="containsText" dxfId="101" priority="124" operator="containsText" text="Moderada">
      <formula>NOT(ISERROR(SEARCH("Moderada",AO39)))</formula>
    </cfRule>
    <cfRule type="containsText" dxfId="100" priority="125" operator="containsText" text="Baja">
      <formula>NOT(ISERROR(SEARCH("Baja",AO39)))</formula>
    </cfRule>
  </conditionalFormatting>
  <conditionalFormatting sqref="AO39:AO43">
    <cfRule type="containsText" dxfId="99" priority="116" operator="containsText" text="VALORAR">
      <formula>NOT(ISERROR(SEARCH("VALORAR",AO39)))</formula>
    </cfRule>
    <cfRule type="containsText" dxfId="98" priority="117" operator="containsText" text="Extrema">
      <formula>NOT(ISERROR(SEARCH("Extrema",AO39)))</formula>
    </cfRule>
    <cfRule type="containsText" dxfId="97" priority="118" operator="containsText" text="Alta">
      <formula>NOT(ISERROR(SEARCH("Alta",AO39)))</formula>
    </cfRule>
    <cfRule type="containsText" dxfId="96" priority="119" operator="containsText" text="Moderada">
      <formula>NOT(ISERROR(SEARCH("Moderada",AO39)))</formula>
    </cfRule>
    <cfRule type="containsText" dxfId="95" priority="120" operator="containsText" text="Baja">
      <formula>NOT(ISERROR(SEARCH("Baja",AO39)))</formula>
    </cfRule>
  </conditionalFormatting>
  <conditionalFormatting sqref="Q39:Q44">
    <cfRule type="containsText" dxfId="94" priority="111" operator="containsText" text="VALORAR">
      <formula>NOT(ISERROR(SEARCH("VALORAR",Q39)))</formula>
    </cfRule>
    <cfRule type="containsText" dxfId="93" priority="112" operator="containsText" text="Extrema">
      <formula>NOT(ISERROR(SEARCH("Extrema",Q39)))</formula>
    </cfRule>
    <cfRule type="containsText" dxfId="92" priority="113" operator="containsText" text="Alta">
      <formula>NOT(ISERROR(SEARCH("Alta",Q39)))</formula>
    </cfRule>
    <cfRule type="containsText" dxfId="91" priority="114" operator="containsText" text="Moderada">
      <formula>NOT(ISERROR(SEARCH("Moderada",Q39)))</formula>
    </cfRule>
    <cfRule type="containsText" dxfId="90" priority="115" operator="containsText" text="Baja">
      <formula>NOT(ISERROR(SEARCH("Baja",Q39)))</formula>
    </cfRule>
  </conditionalFormatting>
  <conditionalFormatting sqref="Q39:Q44">
    <cfRule type="containsText" dxfId="89" priority="106" operator="containsText" text="VALORAR">
      <formula>NOT(ISERROR(SEARCH("VALORAR",Q39)))</formula>
    </cfRule>
    <cfRule type="containsText" dxfId="88" priority="107" operator="containsText" text="Extrema">
      <formula>NOT(ISERROR(SEARCH("Extrema",Q39)))</formula>
    </cfRule>
    <cfRule type="containsText" dxfId="87" priority="108" operator="containsText" text="Alta">
      <formula>NOT(ISERROR(SEARCH("Alta",Q39)))</formula>
    </cfRule>
    <cfRule type="containsText" dxfId="86" priority="109" operator="containsText" text="Moderada">
      <formula>NOT(ISERROR(SEARCH("Moderada",Q39)))</formula>
    </cfRule>
    <cfRule type="containsText" dxfId="85" priority="110" operator="containsText" text="Baja">
      <formula>NOT(ISERROR(SEARCH("Baja",Q39)))</formula>
    </cfRule>
  </conditionalFormatting>
  <conditionalFormatting sqref="AO44">
    <cfRule type="containsText" dxfId="84" priority="101" operator="containsText" text="VALORAR">
      <formula>NOT(ISERROR(SEARCH("VALORAR",AO44)))</formula>
    </cfRule>
    <cfRule type="containsText" dxfId="83" priority="102" operator="containsText" text="Extrema">
      <formula>NOT(ISERROR(SEARCH("Extrema",AO44)))</formula>
    </cfRule>
    <cfRule type="containsText" dxfId="82" priority="103" operator="containsText" text="Alta">
      <formula>NOT(ISERROR(SEARCH("Alta",AO44)))</formula>
    </cfRule>
    <cfRule type="containsText" dxfId="81" priority="104" operator="containsText" text="Moderada">
      <formula>NOT(ISERROR(SEARCH("Moderada",AO44)))</formula>
    </cfRule>
    <cfRule type="containsText" dxfId="80" priority="105" operator="containsText" text="Baja">
      <formula>NOT(ISERROR(SEARCH("Baja",AO44)))</formula>
    </cfRule>
  </conditionalFormatting>
  <conditionalFormatting sqref="AO44">
    <cfRule type="containsText" dxfId="79" priority="96" operator="containsText" text="VALORAR">
      <formula>NOT(ISERROR(SEARCH("VALORAR",AO44)))</formula>
    </cfRule>
    <cfRule type="containsText" dxfId="78" priority="97" operator="containsText" text="Extrema">
      <formula>NOT(ISERROR(SEARCH("Extrema",AO44)))</formula>
    </cfRule>
    <cfRule type="containsText" dxfId="77" priority="98" operator="containsText" text="Alta">
      <formula>NOT(ISERROR(SEARCH("Alta",AO44)))</formula>
    </cfRule>
    <cfRule type="containsText" dxfId="76" priority="99" operator="containsText" text="Moderada">
      <formula>NOT(ISERROR(SEARCH("Moderada",AO44)))</formula>
    </cfRule>
    <cfRule type="containsText" dxfId="75" priority="100" operator="containsText" text="Baja">
      <formula>NOT(ISERROR(SEARCH("Baja",AO44)))</formula>
    </cfRule>
  </conditionalFormatting>
  <conditionalFormatting sqref="Q29:Q30 AO29:AO30">
    <cfRule type="containsText" dxfId="74" priority="91" operator="containsText" text="VALORAR">
      <formula>NOT(ISERROR(SEARCH("VALORAR",Q29)))</formula>
    </cfRule>
    <cfRule type="containsText" dxfId="73" priority="92" operator="containsText" text="Extrema">
      <formula>NOT(ISERROR(SEARCH("Extrema",Q29)))</formula>
    </cfRule>
    <cfRule type="containsText" dxfId="72" priority="93" operator="containsText" text="Alta">
      <formula>NOT(ISERROR(SEARCH("Alta",Q29)))</formula>
    </cfRule>
    <cfRule type="containsText" dxfId="71" priority="94" operator="containsText" text="Moderada">
      <formula>NOT(ISERROR(SEARCH("Moderada",Q29)))</formula>
    </cfRule>
    <cfRule type="containsText" dxfId="70" priority="95" operator="containsText" text="Baja">
      <formula>NOT(ISERROR(SEARCH("Baja",Q29)))</formula>
    </cfRule>
  </conditionalFormatting>
  <conditionalFormatting sqref="Q29:Q30 AO29:AO30">
    <cfRule type="containsText" dxfId="69" priority="86" operator="containsText" text="VALORAR">
      <formula>NOT(ISERROR(SEARCH("VALORAR",Q29)))</formula>
    </cfRule>
    <cfRule type="containsText" dxfId="68" priority="87" operator="containsText" text="Extrema">
      <formula>NOT(ISERROR(SEARCH("Extrema",Q29)))</formula>
    </cfRule>
    <cfRule type="containsText" dxfId="67" priority="88" operator="containsText" text="Alta">
      <formula>NOT(ISERROR(SEARCH("Alta",Q29)))</formula>
    </cfRule>
    <cfRule type="containsText" dxfId="66" priority="89" operator="containsText" text="Moderada">
      <formula>NOT(ISERROR(SEARCH("Moderada",Q29)))</formula>
    </cfRule>
    <cfRule type="containsText" dxfId="65" priority="90" operator="containsText" text="Baja">
      <formula>NOT(ISERROR(SEARCH("Baja",Q29)))</formula>
    </cfRule>
  </conditionalFormatting>
  <conditionalFormatting sqref="Q31">
    <cfRule type="containsText" dxfId="64" priority="81" operator="containsText" text="VALORAR">
      <formula>NOT(ISERROR(SEARCH("VALORAR",Q31)))</formula>
    </cfRule>
    <cfRule type="containsText" dxfId="63" priority="82" operator="containsText" text="Extrema">
      <formula>NOT(ISERROR(SEARCH("Extrema",Q31)))</formula>
    </cfRule>
    <cfRule type="containsText" dxfId="62" priority="83" operator="containsText" text="Alta">
      <formula>NOT(ISERROR(SEARCH("Alta",Q31)))</formula>
    </cfRule>
    <cfRule type="containsText" dxfId="61" priority="84" operator="containsText" text="Moderada">
      <formula>NOT(ISERROR(SEARCH("Moderada",Q31)))</formula>
    </cfRule>
    <cfRule type="containsText" dxfId="60" priority="85" operator="containsText" text="Baja">
      <formula>NOT(ISERROR(SEARCH("Baja",Q31)))</formula>
    </cfRule>
  </conditionalFormatting>
  <conditionalFormatting sqref="AO31">
    <cfRule type="containsText" dxfId="59" priority="76" operator="containsText" text="VALORAR">
      <formula>NOT(ISERROR(SEARCH("VALORAR",AO31)))</formula>
    </cfRule>
    <cfRule type="containsText" dxfId="58" priority="77" operator="containsText" text="Extrema">
      <formula>NOT(ISERROR(SEARCH("Extrema",AO31)))</formula>
    </cfRule>
    <cfRule type="containsText" dxfId="57" priority="78" operator="containsText" text="Alta">
      <formula>NOT(ISERROR(SEARCH("Alta",AO31)))</formula>
    </cfRule>
    <cfRule type="containsText" dxfId="56" priority="79" operator="containsText" text="Moderada">
      <formula>NOT(ISERROR(SEARCH("Moderada",AO31)))</formula>
    </cfRule>
    <cfRule type="containsText" dxfId="55" priority="80" operator="containsText" text="Baja">
      <formula>NOT(ISERROR(SEARCH("Baja",AO31)))</formula>
    </cfRule>
  </conditionalFormatting>
  <conditionalFormatting sqref="AO31">
    <cfRule type="containsText" dxfId="54" priority="71" operator="containsText" text="VALORAR">
      <formula>NOT(ISERROR(SEARCH("VALORAR",AO31)))</formula>
    </cfRule>
    <cfRule type="containsText" dxfId="53" priority="72" operator="containsText" text="Extrema">
      <formula>NOT(ISERROR(SEARCH("Extrema",AO31)))</formula>
    </cfRule>
    <cfRule type="containsText" dxfId="52" priority="73" operator="containsText" text="Alta">
      <formula>NOT(ISERROR(SEARCH("Alta",AO31)))</formula>
    </cfRule>
    <cfRule type="containsText" dxfId="51" priority="74" operator="containsText" text="Moderada">
      <formula>NOT(ISERROR(SEARCH("Moderada",AO31)))</formula>
    </cfRule>
    <cfRule type="containsText" dxfId="50" priority="75" operator="containsText" text="Baja">
      <formula>NOT(ISERROR(SEARCH("Baja",AO31)))</formula>
    </cfRule>
  </conditionalFormatting>
  <conditionalFormatting sqref="Q87 AO87">
    <cfRule type="containsText" dxfId="49" priority="66" operator="containsText" text="VALORAR">
      <formula>NOT(ISERROR(SEARCH("VALORAR",Q87)))</formula>
    </cfRule>
    <cfRule type="containsText" dxfId="48" priority="67" operator="containsText" text="Extrema">
      <formula>NOT(ISERROR(SEARCH("Extrema",Q87)))</formula>
    </cfRule>
    <cfRule type="containsText" dxfId="47" priority="68" operator="containsText" text="Alta">
      <formula>NOT(ISERROR(SEARCH("Alta",Q87)))</formula>
    </cfRule>
    <cfRule type="containsText" dxfId="46" priority="69" operator="containsText" text="Moderada">
      <formula>NOT(ISERROR(SEARCH("Moderada",Q87)))</formula>
    </cfRule>
    <cfRule type="containsText" dxfId="45" priority="70" operator="containsText" text="Baja">
      <formula>NOT(ISERROR(SEARCH("Baja",Q87)))</formula>
    </cfRule>
  </conditionalFormatting>
  <conditionalFormatting sqref="Q87 AO87">
    <cfRule type="containsText" dxfId="44" priority="61" operator="containsText" text="VALORAR">
      <formula>NOT(ISERROR(SEARCH("VALORAR",Q87)))</formula>
    </cfRule>
    <cfRule type="containsText" dxfId="43" priority="62" operator="containsText" text="Extrema">
      <formula>NOT(ISERROR(SEARCH("Extrema",Q87)))</formula>
    </cfRule>
    <cfRule type="containsText" dxfId="42" priority="63" operator="containsText" text="Alta">
      <formula>NOT(ISERROR(SEARCH("Alta",Q87)))</formula>
    </cfRule>
    <cfRule type="containsText" dxfId="41" priority="64" operator="containsText" text="Moderada">
      <formula>NOT(ISERROR(SEARCH("Moderada",Q87)))</formula>
    </cfRule>
    <cfRule type="containsText" dxfId="40" priority="65" operator="containsText" text="Baja">
      <formula>NOT(ISERROR(SEARCH("Baja",Q87)))</formula>
    </cfRule>
  </conditionalFormatting>
  <conditionalFormatting sqref="Q53:Q54">
    <cfRule type="containsText" dxfId="39" priority="36" operator="containsText" text="VALORAR">
      <formula>NOT(ISERROR(SEARCH("VALORAR",Q53)))</formula>
    </cfRule>
    <cfRule type="containsText" dxfId="38" priority="37" operator="containsText" text="Extrema">
      <formula>NOT(ISERROR(SEARCH("Extrema",Q53)))</formula>
    </cfRule>
    <cfRule type="containsText" dxfId="37" priority="38" operator="containsText" text="Alta">
      <formula>NOT(ISERROR(SEARCH("Alta",Q53)))</formula>
    </cfRule>
    <cfRule type="containsText" dxfId="36" priority="39" operator="containsText" text="Moderada">
      <formula>NOT(ISERROR(SEARCH("Moderada",Q53)))</formula>
    </cfRule>
    <cfRule type="containsText" dxfId="35" priority="40" operator="containsText" text="Baja">
      <formula>NOT(ISERROR(SEARCH("Baja",Q53)))</formula>
    </cfRule>
  </conditionalFormatting>
  <conditionalFormatting sqref="Q53:Q54">
    <cfRule type="containsText" dxfId="34" priority="31" operator="containsText" text="VALORAR">
      <formula>NOT(ISERROR(SEARCH("VALORAR",Q53)))</formula>
    </cfRule>
    <cfRule type="containsText" dxfId="33" priority="32" operator="containsText" text="Extrema">
      <formula>NOT(ISERROR(SEARCH("Extrema",Q53)))</formula>
    </cfRule>
    <cfRule type="containsText" dxfId="32" priority="33" operator="containsText" text="Alta">
      <formula>NOT(ISERROR(SEARCH("Alta",Q53)))</formula>
    </cfRule>
    <cfRule type="containsText" dxfId="31" priority="34" operator="containsText" text="Moderada">
      <formula>NOT(ISERROR(SEARCH("Moderada",Q53)))</formula>
    </cfRule>
    <cfRule type="containsText" dxfId="30" priority="35" operator="containsText" text="Baja">
      <formula>NOT(ISERROR(SEARCH("Baja",Q53)))</formula>
    </cfRule>
  </conditionalFormatting>
  <conditionalFormatting sqref="AO53">
    <cfRule type="containsText" dxfId="29" priority="26" operator="containsText" text="VALORAR">
      <formula>NOT(ISERROR(SEARCH("VALORAR",AO53)))</formula>
    </cfRule>
    <cfRule type="containsText" dxfId="28" priority="27" operator="containsText" text="Extrema">
      <formula>NOT(ISERROR(SEARCH("Extrema",AO53)))</formula>
    </cfRule>
    <cfRule type="containsText" dxfId="27" priority="28" operator="containsText" text="Alta">
      <formula>NOT(ISERROR(SEARCH("Alta",AO53)))</formula>
    </cfRule>
    <cfRule type="containsText" dxfId="26" priority="29" operator="containsText" text="Moderada">
      <formula>NOT(ISERROR(SEARCH("Moderada",AO53)))</formula>
    </cfRule>
    <cfRule type="containsText" dxfId="25" priority="30" operator="containsText" text="Baja">
      <formula>NOT(ISERROR(SEARCH("Baja",AO53)))</formula>
    </cfRule>
  </conditionalFormatting>
  <conditionalFormatting sqref="AO53">
    <cfRule type="containsText" dxfId="24" priority="21" operator="containsText" text="VALORAR">
      <formula>NOT(ISERROR(SEARCH("VALORAR",AO53)))</formula>
    </cfRule>
    <cfRule type="containsText" dxfId="23" priority="22" operator="containsText" text="Extrema">
      <formula>NOT(ISERROR(SEARCH("Extrema",AO53)))</formula>
    </cfRule>
    <cfRule type="containsText" dxfId="22" priority="23" operator="containsText" text="Alta">
      <formula>NOT(ISERROR(SEARCH("Alta",AO53)))</formula>
    </cfRule>
    <cfRule type="containsText" dxfId="21" priority="24" operator="containsText" text="Moderada">
      <formula>NOT(ISERROR(SEARCH("Moderada",AO53)))</formula>
    </cfRule>
    <cfRule type="containsText" dxfId="20" priority="25" operator="containsText" text="Baja">
      <formula>NOT(ISERROR(SEARCH("Baja",AO53)))</formula>
    </cfRule>
  </conditionalFormatting>
  <conditionalFormatting sqref="AO54">
    <cfRule type="containsText" dxfId="19" priority="16" operator="containsText" text="VALORAR">
      <formula>NOT(ISERROR(SEARCH("VALORAR",AO54)))</formula>
    </cfRule>
    <cfRule type="containsText" dxfId="18" priority="17" operator="containsText" text="Extrema">
      <formula>NOT(ISERROR(SEARCH("Extrema",AO54)))</formula>
    </cfRule>
    <cfRule type="containsText" dxfId="17" priority="18" operator="containsText" text="Alta">
      <formula>NOT(ISERROR(SEARCH("Alta",AO54)))</formula>
    </cfRule>
    <cfRule type="containsText" dxfId="16" priority="19" operator="containsText" text="Moderada">
      <formula>NOT(ISERROR(SEARCH("Moderada",AO54)))</formula>
    </cfRule>
    <cfRule type="containsText" dxfId="15" priority="20" operator="containsText" text="Baja">
      <formula>NOT(ISERROR(SEARCH("Baja",AO54)))</formula>
    </cfRule>
  </conditionalFormatting>
  <conditionalFormatting sqref="AO54">
    <cfRule type="containsText" dxfId="14" priority="11" operator="containsText" text="VALORAR">
      <formula>NOT(ISERROR(SEARCH("VALORAR",AO54)))</formula>
    </cfRule>
    <cfRule type="containsText" dxfId="13" priority="12" operator="containsText" text="Extrema">
      <formula>NOT(ISERROR(SEARCH("Extrema",AO54)))</formula>
    </cfRule>
    <cfRule type="containsText" dxfId="12" priority="13" operator="containsText" text="Alta">
      <formula>NOT(ISERROR(SEARCH("Alta",AO54)))</formula>
    </cfRule>
    <cfRule type="containsText" dxfId="11" priority="14" operator="containsText" text="Moderada">
      <formula>NOT(ISERROR(SEARCH("Moderada",AO54)))</formula>
    </cfRule>
    <cfRule type="containsText" dxfId="10" priority="15" operator="containsText" text="Baja">
      <formula>NOT(ISERROR(SEARCH("Baja",AO54)))</formula>
    </cfRule>
  </conditionalFormatting>
  <conditionalFormatting sqref="Q63 AO63">
    <cfRule type="containsText" dxfId="9" priority="1" operator="containsText" text="VALORAR">
      <formula>NOT(ISERROR(SEARCH("VALORAR",Q63)))</formula>
    </cfRule>
    <cfRule type="containsText" dxfId="8" priority="2" operator="containsText" text="Extrema">
      <formula>NOT(ISERROR(SEARCH("Extrema",Q63)))</formula>
    </cfRule>
    <cfRule type="containsText" dxfId="7" priority="3" operator="containsText" text="Alta">
      <formula>NOT(ISERROR(SEARCH("Alta",Q63)))</formula>
    </cfRule>
    <cfRule type="containsText" dxfId="6" priority="4" operator="containsText" text="Moderada">
      <formula>NOT(ISERROR(SEARCH("Moderada",Q63)))</formula>
    </cfRule>
    <cfRule type="containsText" dxfId="5" priority="5" operator="containsText" text="Baja">
      <formula>NOT(ISERROR(SEARCH("Baja",Q63)))</formula>
    </cfRule>
  </conditionalFormatting>
  <conditionalFormatting sqref="Q63 AO63">
    <cfRule type="containsText" dxfId="4" priority="6" operator="containsText" text="VALORAR">
      <formula>NOT(ISERROR(SEARCH("VALORAR",Q63)))</formula>
    </cfRule>
    <cfRule type="containsText" dxfId="3" priority="7" operator="containsText" text="Extrema">
      <formula>NOT(ISERROR(SEARCH("Extrema",Q63)))</formula>
    </cfRule>
    <cfRule type="containsText" dxfId="2" priority="8" operator="containsText" text="Alta">
      <formula>NOT(ISERROR(SEARCH("Alta",Q63)))</formula>
    </cfRule>
    <cfRule type="containsText" dxfId="1" priority="9" operator="containsText" text="Moderada">
      <formula>NOT(ISERROR(SEARCH("Moderada",Q63)))</formula>
    </cfRule>
    <cfRule type="containsText" dxfId="0" priority="10" operator="containsText" text="Baja">
      <formula>NOT(ISERROR(SEARCH("Baja",Q63)))</formula>
    </cfRule>
  </conditionalFormatting>
  <hyperlinks>
    <hyperlink ref="BB60" r:id="rId1" xr:uid="{A4435411-A895-44E1-9BF5-23A84DDD4989}"/>
    <hyperlink ref="BB61" r:id="rId2" xr:uid="{65A25953-54A9-47F4-916D-06204DBA5922}"/>
    <hyperlink ref="BB65" r:id="rId3" xr:uid="{921E21A5-394F-4829-A669-745095A472C4}"/>
    <hyperlink ref="BB66" r:id="rId4" xr:uid="{3C116160-AB6A-42CF-ADCB-D3542000A68A}"/>
    <hyperlink ref="BB67" r:id="rId5" xr:uid="{CF998E53-CC70-4A60-8FFE-1E0E9B4987DD}"/>
    <hyperlink ref="BB49" r:id="rId6" xr:uid="{786787A0-2F49-42DA-9157-C66289B2521B}"/>
    <hyperlink ref="BB55" r:id="rId7" xr:uid="{089802B2-7B8F-48BB-AF68-637E2F8736A2}"/>
  </hyperlinks>
  <pageMargins left="0.39370078740157483" right="0.39370078740157483" top="0.39370078740157483" bottom="0.39370078740157483" header="0" footer="0"/>
  <pageSetup paperSize="14" scale="26" fitToWidth="2" fitToHeight="0" orientation="landscape" r:id="rId8"/>
  <drawing r:id="rId9"/>
  <legacyDrawing r:id="rId10"/>
  <extLst>
    <ext xmlns:x14="http://schemas.microsoft.com/office/spreadsheetml/2009/9/main" uri="{CCE6A557-97BC-4b89-ADB6-D9C93CAAB3DF}">
      <x14:dataValidations xmlns:xm="http://schemas.microsoft.com/office/excel/2006/main" count="20">
        <x14:dataValidation type="list" allowBlank="1" showInputMessage="1" showErrorMessage="1" xr:uid="{062D65CB-8101-480A-920A-069A389085B2}">
          <x14:formula1>
            <xm:f>'Listados Datos'!$D$2:$D$14</xm:f>
          </x14:formula1>
          <xm:sqref>B9 B46 B19 B81:B82 B33 B15 B76 B68 B25 B37 B57</xm:sqref>
        </x14:dataValidation>
        <x14:dataValidation type="list" allowBlank="1" showInputMessage="1" showErrorMessage="1" xr:uid="{840BD4B4-C7C8-479D-8192-7A5AACBAAD93}">
          <x14:formula1>
            <xm:f>'Listados Datos'!$E$2:$E$4</xm:f>
          </x14:formula1>
          <xm:sqref>H9:H14 H17:H26 H68:H83 H32:H36 H29:H30 H46:H52 H55:H62</xm:sqref>
        </x14:dataValidation>
        <x14:dataValidation type="list" allowBlank="1" showInputMessage="1" showErrorMessage="1" xr:uid="{10A25C90-70C8-4BF1-9D03-533175069DA9}">
          <x14:formula1>
            <xm:f>'G:\Mi unidad\DADEP Alexander\Mapa de Riesgos (Gestión, Corrupción y Seguridad Digital) DADEP 2020\MP Riesgos Enviados a 04-08-2020\[127-FORVM-13 V.1 MAPA DE RIESGOS INSTITUCIONAL 31-07-2020-SRI.xlsx]Listados Datos'!#REF!</xm:f>
          </x14:formula1>
          <xm:sqref>H15:H16</xm:sqref>
        </x14:dataValidation>
        <x14:dataValidation type="list" allowBlank="1" showInputMessage="1" showErrorMessage="1" xr:uid="{1F685D8E-1A22-4E88-8427-5408134A58D7}">
          <x14:formula1>
            <xm:f>'Listados Datos'!$H$2:$H$6</xm:f>
          </x14:formula1>
          <xm:sqref>O68:O83 O9:O26 AM9:AM26 AM29:AM30 AM68:AM83 AM32:AM36 O32:O36 O55:O62 O29:O30 AM46:AM52 O46:O52 AM55:AM62</xm:sqref>
        </x14:dataValidation>
        <x14:dataValidation type="list" allowBlank="1" showInputMessage="1" showErrorMessage="1" xr:uid="{4FFCF5E1-E6E6-4D23-B266-71727624EE94}">
          <x14:formula1>
            <xm:f>'Listados Datos'!$I$2:$I$6</xm:f>
          </x14:formula1>
          <xm:sqref>P68:P83 P9:P26 AN9:AN26 AN29:AN30 AN68:AN83 AN32:AN36 P32:P36 P55:P62 P29:P30 AN46:AN52 P46:P52 AN55:AN62</xm:sqref>
        </x14:dataValidation>
        <x14:dataValidation type="list" allowBlank="1" showInputMessage="1" showErrorMessage="1" xr:uid="{473DC6DB-67BD-4A71-AE6E-C9AD08083ABD}">
          <x14:formula1>
            <xm:f>'Listados Datos'!$K$2:$K$4</xm:f>
          </x14:formula1>
          <xm:sqref>S9:S26 S68:S83 S32:S36 S29:S30 S46:S52 S55:S62</xm:sqref>
        </x14:dataValidation>
        <x14:dataValidation type="list" allowBlank="1" showInputMessage="1" showErrorMessage="1" xr:uid="{953A8186-7DEB-4E7E-882D-09A8B70BF2F7}">
          <x14:formula1>
            <xm:f>'Listados Datos'!$N$2:$N$3</xm:f>
          </x14:formula1>
          <xm:sqref>BC15:BC24 BC32 BC36:BC45</xm:sqref>
        </x14:dataValidation>
        <x14:dataValidation type="list" allowBlank="1" showInputMessage="1" showErrorMessage="1" xr:uid="{E2F047E5-15BF-4C4C-80BF-883C093B7AF4}">
          <x14:formula1>
            <xm:f>'Listados Datos'!$M$2:$M$6</xm:f>
          </x14:formula1>
          <xm:sqref>AP9:AP26 AP68:AP83 AP32:AP36 AP29:AP30 AP46:AP52 AP55:AP62</xm:sqref>
        </x14:dataValidation>
        <x14:dataValidation type="list" allowBlank="1" showInputMessage="1" showErrorMessage="1" xr:uid="{90D667BA-491D-4BC6-9B40-D02385C4AC3E}">
          <x14:formula1>
            <xm:f>'Evaluación Diseño Control'!$C$2:$D$2</xm:f>
          </x14:formula1>
          <xm:sqref>T9:T26 T68:T83 T32:T36 T29:T30 T46:T52 T55:T62</xm:sqref>
        </x14:dataValidation>
        <x14:dataValidation type="list" allowBlank="1" showInputMessage="1" showErrorMessage="1" xr:uid="{2A6A1766-F8DC-464F-9677-8F27F5145C69}">
          <x14:formula1>
            <xm:f>'Evaluación Diseño Control'!$C$3:$D$3</xm:f>
          </x14:formula1>
          <xm:sqref>U9:U26 U68:U83 U32:U36 U29:U30 U46:U52 U55:U62</xm:sqref>
        </x14:dataValidation>
        <x14:dataValidation type="list" allowBlank="1" showInputMessage="1" showErrorMessage="1" xr:uid="{769F6CDD-DD5B-4C3D-9000-7B6A64840966}">
          <x14:formula1>
            <xm:f>'Evaluación Diseño Control'!$C$4:$D$4</xm:f>
          </x14:formula1>
          <xm:sqref>V9:V26 V68:V83 V32:V36 V29:V30 V46:V52 V55:V62</xm:sqref>
        </x14:dataValidation>
        <x14:dataValidation type="list" allowBlank="1" showInputMessage="1" showErrorMessage="1" xr:uid="{A1F3DBBB-FB7F-4454-84E9-6F2D70B320B2}">
          <x14:formula1>
            <xm:f>'Evaluación Diseño Control'!$C$5:$E$5</xm:f>
          </x14:formula1>
          <xm:sqref>W9:W26 W68:W83 W32:W36 W29:W30 W46:W52 W55:W62</xm:sqref>
        </x14:dataValidation>
        <x14:dataValidation type="list" allowBlank="1" showInputMessage="1" showErrorMessage="1" xr:uid="{53A0DD73-8509-4D66-B321-CABF502400D8}">
          <x14:formula1>
            <xm:f>'Evaluación Diseño Control'!$C$6:$D$6</xm:f>
          </x14:formula1>
          <xm:sqref>X9:X26 X68:X83 X32:X36 X29:X30 X46:X52 X55:X62</xm:sqref>
        </x14:dataValidation>
        <x14:dataValidation type="list" allowBlank="1" showInputMessage="1" showErrorMessage="1" xr:uid="{98F00E70-DC16-4C18-93BF-F724534BCA53}">
          <x14:formula1>
            <xm:f>'Evaluación Diseño Control'!$C$7:$D$7</xm:f>
          </x14:formula1>
          <xm:sqref>Y9:Y26 Y68:Y83 Y32:Y36 Y29:Y30 Y46:Y52 Y55:Y62</xm:sqref>
        </x14:dataValidation>
        <x14:dataValidation type="list" allowBlank="1" showInputMessage="1" showErrorMessage="1" xr:uid="{3694E7A6-399B-4D77-A3B7-648D9E4A3CD0}">
          <x14:formula1>
            <xm:f>'Evaluación Diseño Control'!$C$8:$E$8</xm:f>
          </x14:formula1>
          <xm:sqref>Z9:Z26 Z68:Z83 Z32:Z36 Z29:Z30 Z46:Z52 Z55:Z62</xm:sqref>
        </x14:dataValidation>
        <x14:dataValidation type="list" allowBlank="1" showInputMessage="1" showErrorMessage="1" xr:uid="{AFC2DCC5-DC2B-487B-9ACD-91AD9CC790F9}">
          <x14:formula1>
            <xm:f>'Listados Datos'!$G$2:$G$8</xm:f>
          </x14:formula1>
          <xm:sqref>J9:J26 J68:J83 J32:J36 J29:J30 J46:J52 J55:J62</xm:sqref>
        </x14:dataValidation>
        <x14:dataValidation type="list" allowBlank="1" showInputMessage="1" showErrorMessage="1" xr:uid="{46E22841-BD6F-4AA6-B9F4-7804579748AD}">
          <x14:formula1>
            <xm:f>'Listados Datos'!$P$2:$P$4</xm:f>
          </x14:formula1>
          <xm:sqref>AC9:AC26 AC68:AC83 AC32:AC36 AC29:AC30 AC46:AC52 AC55:AC62</xm:sqref>
        </x14:dataValidation>
        <x14:dataValidation type="list" allowBlank="1" showInputMessage="1" showErrorMessage="1" xr:uid="{CAD9F642-59FA-4A6E-8532-7E8523335F7A}">
          <x14:formula1>
            <xm:f>'Listados Datos'!$X$3:$Y$3</xm:f>
          </x14:formula1>
          <xm:sqref>AI9:AI26 AI68:AI83 AI32:AI36 AI29:AI30 AI46:AI52 AI55:AI62</xm:sqref>
        </x14:dataValidation>
        <x14:dataValidation type="list" allowBlank="1" showInputMessage="1" showErrorMessage="1" xr:uid="{349D602F-03F9-4597-B541-7453DFE35A19}">
          <x14:formula1>
            <xm:f>'Listados Datos'!$Z$3:$AB$3</xm:f>
          </x14:formula1>
          <xm:sqref>AK9:AK26 AK68:AK83 AK32:AK36 AK29:AK30 AK46:AK52 AK55:AK62</xm:sqref>
        </x14:dataValidation>
        <x14:dataValidation type="list" allowBlank="1" showInputMessage="1" showErrorMessage="1" xr:uid="{40A9F9C5-F14D-4574-89BF-FFB7D5E50241}">
          <x14:formula1>
            <xm:f>'Listados Datos'!$F$2:$F$10</xm:f>
          </x14:formula1>
          <xm:sqref>I9:I26 I68:I83 I32:I36 I29:I30 I46:I52 I55:I62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496FE-9BD3-4B25-BAF1-32A25EDE7530}">
  <dimension ref="A1"/>
  <sheetViews>
    <sheetView showGridLines="0" zoomScale="70" zoomScaleNormal="70" workbookViewId="0">
      <selection activeCell="J23" sqref="J23"/>
    </sheetView>
  </sheetViews>
  <sheetFormatPr baseColWidth="10"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02CF-0BCA-48C8-9CD3-D10E5A19F5B7}">
  <dimension ref="A1:G10"/>
  <sheetViews>
    <sheetView workbookViewId="0">
      <selection activeCell="B10" sqref="B10"/>
    </sheetView>
  </sheetViews>
  <sheetFormatPr baseColWidth="10" defaultRowHeight="15"/>
  <cols>
    <col min="2" max="2" width="23.42578125" customWidth="1"/>
    <col min="3" max="3" width="29.85546875" customWidth="1"/>
    <col min="7" max="7" width="23.85546875" customWidth="1"/>
  </cols>
  <sheetData>
    <row r="1" spans="1:7">
      <c r="A1" t="s">
        <v>450</v>
      </c>
      <c r="B1" t="s">
        <v>1210</v>
      </c>
      <c r="C1" t="s">
        <v>1207</v>
      </c>
      <c r="D1">
        <f>0*$F$1</f>
        <v>0</v>
      </c>
      <c r="E1">
        <f>10*$F$1</f>
        <v>9085260</v>
      </c>
      <c r="F1">
        <v>908526</v>
      </c>
      <c r="G1" t="s">
        <v>1208</v>
      </c>
    </row>
    <row r="2" spans="1:7">
      <c r="A2" t="s">
        <v>1199</v>
      </c>
      <c r="B2" t="s">
        <v>1191</v>
      </c>
      <c r="C2" t="str">
        <f>CONCATENATE("Menor a 10 millones")</f>
        <v>Menor a 10 millones</v>
      </c>
      <c r="D2">
        <f>E1+1</f>
        <v>9085261</v>
      </c>
      <c r="E2">
        <f>50*$F$1</f>
        <v>45426300</v>
      </c>
      <c r="G2" t="s">
        <v>1191</v>
      </c>
    </row>
    <row r="3" spans="1:7">
      <c r="A3" t="s">
        <v>453</v>
      </c>
      <c r="B3" t="s">
        <v>1192</v>
      </c>
      <c r="C3" t="s">
        <v>1203</v>
      </c>
      <c r="D3">
        <f>E2+1</f>
        <v>45426301</v>
      </c>
      <c r="E3">
        <f>100*$F$1</f>
        <v>90852600</v>
      </c>
      <c r="G3" t="s">
        <v>1192</v>
      </c>
    </row>
    <row r="4" spans="1:7">
      <c r="A4" t="s">
        <v>1200</v>
      </c>
      <c r="B4" t="s">
        <v>1193</v>
      </c>
      <c r="C4" t="s">
        <v>1205</v>
      </c>
      <c r="D4">
        <f>E3+1</f>
        <v>90852601</v>
      </c>
      <c r="E4">
        <f>500*$F$1</f>
        <v>454263000</v>
      </c>
      <c r="G4" t="s">
        <v>1193</v>
      </c>
    </row>
    <row r="5" spans="1:7">
      <c r="A5" t="s">
        <v>1201</v>
      </c>
      <c r="B5" t="s">
        <v>1194</v>
      </c>
      <c r="C5" t="s">
        <v>1206</v>
      </c>
      <c r="D5">
        <f>E4+1</f>
        <v>454263001</v>
      </c>
      <c r="G5" t="s">
        <v>1194</v>
      </c>
    </row>
    <row r="6" spans="1:7">
      <c r="A6" t="s">
        <v>1202</v>
      </c>
      <c r="B6" t="s">
        <v>1195</v>
      </c>
      <c r="C6" t="s">
        <v>1204</v>
      </c>
      <c r="G6" t="s">
        <v>1195</v>
      </c>
    </row>
    <row r="7" spans="1:7">
      <c r="B7" t="s">
        <v>1198</v>
      </c>
      <c r="G7" t="s">
        <v>1198</v>
      </c>
    </row>
    <row r="8" spans="1:7">
      <c r="B8" t="s">
        <v>1197</v>
      </c>
      <c r="G8" t="s">
        <v>1197</v>
      </c>
    </row>
    <row r="9" spans="1:7">
      <c r="B9" t="s">
        <v>1196</v>
      </c>
      <c r="G9" t="s">
        <v>1196</v>
      </c>
    </row>
    <row r="10" spans="1:7">
      <c r="G10" t="s">
        <v>1209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152E-FC6B-4134-9278-2611DB607368}">
  <dimension ref="A1:D3"/>
  <sheetViews>
    <sheetView showGridLines="0" workbookViewId="0">
      <selection activeCell="C9" sqref="C9"/>
    </sheetView>
  </sheetViews>
  <sheetFormatPr baseColWidth="10" defaultRowHeight="15"/>
  <cols>
    <col min="1" max="1" width="12.28515625" bestFit="1" customWidth="1"/>
    <col min="2" max="2" width="11.5703125" bestFit="1" customWidth="1"/>
    <col min="4" max="4" width="121.5703125" customWidth="1"/>
  </cols>
  <sheetData>
    <row r="1" spans="1:4" ht="75.75" customHeight="1"/>
    <row r="2" spans="1:4">
      <c r="A2" s="209" t="s">
        <v>1185</v>
      </c>
      <c r="B2" s="209" t="s">
        <v>1186</v>
      </c>
      <c r="C2" s="209" t="s">
        <v>219</v>
      </c>
      <c r="D2" s="210" t="s">
        <v>1187</v>
      </c>
    </row>
    <row r="3" spans="1:4" ht="89.25">
      <c r="A3" s="211">
        <v>44225</v>
      </c>
      <c r="B3" s="212">
        <v>2021</v>
      </c>
      <c r="C3" s="212" t="str">
        <f>"1-2021"</f>
        <v>1-2021</v>
      </c>
      <c r="D3" s="213" t="s">
        <v>1188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4"/>
  <sheetViews>
    <sheetView zoomScale="70" zoomScaleNormal="70" workbookViewId="0"/>
  </sheetViews>
  <sheetFormatPr baseColWidth="10" defaultColWidth="17.85546875" defaultRowHeight="15"/>
  <cols>
    <col min="1" max="3" width="10.85546875" style="7" customWidth="1"/>
    <col min="4" max="4" width="17.85546875" style="104"/>
    <col min="5" max="20" width="17.85546875" style="118"/>
    <col min="21" max="21" width="24.42578125" style="118" customWidth="1"/>
    <col min="22" max="22" width="17.85546875" style="118"/>
    <col min="23" max="23" width="17.42578125" style="7" customWidth="1"/>
    <col min="24" max="24" width="23" style="7" customWidth="1"/>
    <col min="25" max="25" width="16.7109375" style="7" customWidth="1"/>
    <col min="26" max="26" width="23.85546875" style="7" customWidth="1"/>
    <col min="27" max="27" width="16.5703125" style="7" customWidth="1"/>
    <col min="28" max="28" width="15" style="7" customWidth="1"/>
    <col min="29" max="16384" width="17.85546875" style="118"/>
  </cols>
  <sheetData>
    <row r="1" spans="1:36" ht="90">
      <c r="A1" s="137" t="s">
        <v>430</v>
      </c>
      <c r="B1" s="136" t="s">
        <v>431</v>
      </c>
      <c r="C1" s="138" t="s">
        <v>432</v>
      </c>
      <c r="D1" s="104" t="s">
        <v>305</v>
      </c>
      <c r="E1" s="104" t="s">
        <v>38</v>
      </c>
      <c r="F1" s="104" t="s">
        <v>37</v>
      </c>
      <c r="G1" s="104" t="s">
        <v>264</v>
      </c>
      <c r="H1" s="105" t="s">
        <v>213</v>
      </c>
      <c r="I1" s="105" t="s">
        <v>214</v>
      </c>
      <c r="J1" s="105" t="s">
        <v>12</v>
      </c>
      <c r="K1" s="105" t="s">
        <v>318</v>
      </c>
      <c r="L1" s="105" t="s">
        <v>6</v>
      </c>
      <c r="M1" s="104" t="s">
        <v>40</v>
      </c>
      <c r="N1" s="104" t="s">
        <v>210</v>
      </c>
      <c r="P1" s="132" t="s">
        <v>433</v>
      </c>
      <c r="Q1" s="7"/>
      <c r="R1" s="117" t="s">
        <v>525</v>
      </c>
      <c r="S1" s="416" t="s">
        <v>523</v>
      </c>
      <c r="T1" s="416"/>
      <c r="U1" s="117" t="s">
        <v>524</v>
      </c>
      <c r="W1" s="7" t="s">
        <v>434</v>
      </c>
    </row>
    <row r="2" spans="1:36" ht="43.5" customHeight="1">
      <c r="A2" s="7" t="s">
        <v>435</v>
      </c>
      <c r="B2" s="7" t="s">
        <v>312</v>
      </c>
      <c r="C2" s="7" t="s">
        <v>436</v>
      </c>
      <c r="D2" s="118" t="s">
        <v>292</v>
      </c>
      <c r="E2" s="118" t="s">
        <v>306</v>
      </c>
      <c r="F2" s="118" t="s">
        <v>309</v>
      </c>
      <c r="G2" s="118" t="s">
        <v>239</v>
      </c>
      <c r="H2" s="118" t="str">
        <f>+PROBABILIDAD!C4</f>
        <v>Rara vez</v>
      </c>
      <c r="I2" s="118" t="s">
        <v>20</v>
      </c>
      <c r="J2" s="118" t="s">
        <v>8</v>
      </c>
      <c r="K2" s="118" t="s">
        <v>319</v>
      </c>
      <c r="L2" s="118" t="s">
        <v>168</v>
      </c>
      <c r="M2" s="106" t="s">
        <v>249</v>
      </c>
      <c r="N2" s="118" t="s">
        <v>322</v>
      </c>
      <c r="P2" s="7" t="s">
        <v>445</v>
      </c>
      <c r="Q2" s="7"/>
      <c r="R2" s="416" t="s">
        <v>526</v>
      </c>
      <c r="S2" s="133" t="s">
        <v>514</v>
      </c>
      <c r="T2" s="133" t="s">
        <v>445</v>
      </c>
      <c r="U2" s="133" t="s">
        <v>323</v>
      </c>
      <c r="W2" s="7" t="s">
        <v>438</v>
      </c>
      <c r="X2" s="418" t="s">
        <v>439</v>
      </c>
      <c r="Y2" s="418"/>
      <c r="Z2" s="415" t="s">
        <v>440</v>
      </c>
      <c r="AA2" s="415"/>
      <c r="AB2" s="415"/>
    </row>
    <row r="3" spans="1:36" ht="90">
      <c r="A3" s="7" t="s">
        <v>442</v>
      </c>
      <c r="B3" s="7" t="s">
        <v>443</v>
      </c>
      <c r="C3" s="7" t="s">
        <v>444</v>
      </c>
      <c r="D3" s="107" t="s">
        <v>293</v>
      </c>
      <c r="E3" s="118" t="s">
        <v>307</v>
      </c>
      <c r="F3" s="118" t="s">
        <v>310</v>
      </c>
      <c r="G3" s="118" t="s">
        <v>402</v>
      </c>
      <c r="H3" s="118" t="str">
        <f>+PROBABILIDAD!C5</f>
        <v>Improbable</v>
      </c>
      <c r="I3" s="107" t="s">
        <v>19</v>
      </c>
      <c r="J3" s="118" t="s">
        <v>9</v>
      </c>
      <c r="K3" s="118" t="s">
        <v>320</v>
      </c>
      <c r="L3" s="118" t="s">
        <v>169</v>
      </c>
      <c r="M3" s="118" t="s">
        <v>202</v>
      </c>
      <c r="N3" s="118" t="s">
        <v>323</v>
      </c>
      <c r="P3" s="7" t="s">
        <v>17</v>
      </c>
      <c r="R3" s="416"/>
      <c r="S3" s="133" t="s">
        <v>515</v>
      </c>
      <c r="T3" s="133" t="s">
        <v>17</v>
      </c>
      <c r="U3" s="133" t="s">
        <v>513</v>
      </c>
      <c r="W3" s="7" t="s">
        <v>437</v>
      </c>
      <c r="X3" s="7" t="s">
        <v>446</v>
      </c>
      <c r="Y3" s="7" t="s">
        <v>447</v>
      </c>
      <c r="Z3" s="7" t="s">
        <v>446</v>
      </c>
      <c r="AA3" s="7" t="s">
        <v>448</v>
      </c>
      <c r="AB3" s="7" t="s">
        <v>447</v>
      </c>
    </row>
    <row r="4" spans="1:36" ht="78.75">
      <c r="A4" s="7" t="s">
        <v>449</v>
      </c>
      <c r="B4" s="7" t="s">
        <v>450</v>
      </c>
      <c r="C4" s="7" t="s">
        <v>451</v>
      </c>
      <c r="D4" s="108" t="s">
        <v>294</v>
      </c>
      <c r="E4" s="107" t="s">
        <v>308</v>
      </c>
      <c r="F4" s="107" t="s">
        <v>311</v>
      </c>
      <c r="G4" s="118" t="s">
        <v>240</v>
      </c>
      <c r="H4" s="118" t="str">
        <f>+PROBABILIDAD!C6</f>
        <v>Posible</v>
      </c>
      <c r="I4" s="106" t="s">
        <v>17</v>
      </c>
      <c r="J4" s="118" t="s">
        <v>10</v>
      </c>
      <c r="K4" s="118" t="s">
        <v>321</v>
      </c>
      <c r="L4" s="118" t="s">
        <v>170</v>
      </c>
      <c r="M4" s="118" t="s">
        <v>204</v>
      </c>
      <c r="N4" s="109"/>
      <c r="O4" s="109"/>
      <c r="P4" s="7" t="s">
        <v>455</v>
      </c>
      <c r="Q4" s="7"/>
      <c r="R4" s="416"/>
      <c r="S4" s="133" t="s">
        <v>516</v>
      </c>
      <c r="T4" s="133" t="s">
        <v>455</v>
      </c>
      <c r="U4" s="133" t="s">
        <v>513</v>
      </c>
      <c r="V4" s="109"/>
      <c r="W4" s="7" t="s">
        <v>169</v>
      </c>
      <c r="X4" s="7" t="s">
        <v>446</v>
      </c>
      <c r="Y4" s="7" t="s">
        <v>447</v>
      </c>
      <c r="Z4" s="7" t="s">
        <v>446</v>
      </c>
      <c r="AA4" s="7" t="s">
        <v>448</v>
      </c>
      <c r="AB4" s="7" t="s">
        <v>447</v>
      </c>
      <c r="AC4" s="109"/>
      <c r="AD4" s="109"/>
      <c r="AE4" s="109"/>
      <c r="AF4" s="109"/>
      <c r="AG4" s="109"/>
      <c r="AH4" s="109"/>
      <c r="AI4" s="109"/>
      <c r="AJ4" s="109"/>
    </row>
    <row r="5" spans="1:36" ht="43.5" customHeight="1">
      <c r="A5" s="7" t="s">
        <v>452</v>
      </c>
      <c r="B5" s="7" t="s">
        <v>453</v>
      </c>
      <c r="C5" s="7" t="s">
        <v>454</v>
      </c>
      <c r="D5" s="106" t="s">
        <v>295</v>
      </c>
      <c r="E5" s="109"/>
      <c r="F5" s="107" t="s">
        <v>312</v>
      </c>
      <c r="G5" s="107" t="s">
        <v>461</v>
      </c>
      <c r="H5" s="118" t="str">
        <f>+PROBABILIDAD!C7</f>
        <v>Probable</v>
      </c>
      <c r="I5" s="106" t="s">
        <v>15</v>
      </c>
      <c r="J5" s="118" t="s">
        <v>11</v>
      </c>
      <c r="M5" s="118" t="s">
        <v>388</v>
      </c>
      <c r="N5" s="109"/>
      <c r="O5" s="109"/>
      <c r="P5" s="109"/>
      <c r="Q5" s="109"/>
      <c r="R5" s="417" t="s">
        <v>527</v>
      </c>
      <c r="S5" s="133" t="s">
        <v>517</v>
      </c>
      <c r="T5" s="133" t="s">
        <v>17</v>
      </c>
      <c r="U5" s="133" t="s">
        <v>513</v>
      </c>
      <c r="V5" s="109"/>
      <c r="X5" s="134" t="s">
        <v>456</v>
      </c>
      <c r="Z5" s="135" t="s">
        <v>457</v>
      </c>
      <c r="AC5" s="109"/>
      <c r="AD5" s="109"/>
      <c r="AE5" s="109"/>
      <c r="AF5" s="109"/>
      <c r="AG5" s="109"/>
      <c r="AH5" s="109"/>
      <c r="AI5" s="109"/>
      <c r="AJ5" s="109"/>
    </row>
    <row r="6" spans="1:36" ht="75">
      <c r="A6" s="7" t="s">
        <v>458</v>
      </c>
      <c r="B6" s="7" t="s">
        <v>309</v>
      </c>
      <c r="C6" s="7" t="s">
        <v>459</v>
      </c>
      <c r="D6" s="106" t="s">
        <v>296</v>
      </c>
      <c r="E6" s="109"/>
      <c r="F6" s="107" t="s">
        <v>313</v>
      </c>
      <c r="G6" s="107" t="s">
        <v>241</v>
      </c>
      <c r="H6" s="118" t="str">
        <f>+PROBABILIDAD!C8</f>
        <v>Casi Seguro</v>
      </c>
      <c r="I6" s="106" t="s">
        <v>130</v>
      </c>
      <c r="J6" s="109"/>
      <c r="K6" s="109"/>
      <c r="L6" s="109"/>
      <c r="M6" s="118" t="s">
        <v>250</v>
      </c>
      <c r="N6" s="109"/>
      <c r="O6" s="109"/>
      <c r="P6" s="109"/>
      <c r="Q6" s="109"/>
      <c r="R6" s="417"/>
      <c r="S6" s="133" t="s">
        <v>518</v>
      </c>
      <c r="T6" s="133" t="s">
        <v>17</v>
      </c>
      <c r="U6" s="133" t="s">
        <v>513</v>
      </c>
      <c r="V6" s="109"/>
      <c r="X6" s="7" t="s">
        <v>460</v>
      </c>
      <c r="Y6" s="7">
        <v>2</v>
      </c>
      <c r="Z6" s="7" t="s">
        <v>460</v>
      </c>
      <c r="AA6" s="7">
        <v>2</v>
      </c>
      <c r="AC6" s="109"/>
      <c r="AD6" s="109"/>
      <c r="AE6" s="109"/>
      <c r="AF6" s="109"/>
      <c r="AG6" s="109"/>
      <c r="AH6" s="109"/>
      <c r="AI6" s="109"/>
      <c r="AJ6" s="109"/>
    </row>
    <row r="7" spans="1:36" ht="60">
      <c r="A7" s="7" t="s">
        <v>462</v>
      </c>
      <c r="B7" s="7" t="s">
        <v>463</v>
      </c>
      <c r="C7" s="7" t="s">
        <v>464</v>
      </c>
      <c r="D7" s="106" t="s">
        <v>297</v>
      </c>
      <c r="E7" s="110"/>
      <c r="F7" s="108" t="s">
        <v>314</v>
      </c>
      <c r="G7" s="107" t="s">
        <v>242</v>
      </c>
      <c r="I7" s="110"/>
      <c r="J7" s="110"/>
      <c r="K7" s="110"/>
      <c r="L7" s="110"/>
      <c r="M7" s="110"/>
      <c r="N7" s="110"/>
      <c r="O7" s="110"/>
      <c r="P7" s="110"/>
      <c r="Q7" s="110"/>
      <c r="R7" s="417"/>
      <c r="S7" s="133" t="s">
        <v>519</v>
      </c>
      <c r="T7" s="133" t="s">
        <v>455</v>
      </c>
      <c r="U7" s="133" t="s">
        <v>513</v>
      </c>
      <c r="V7" s="110"/>
      <c r="X7" s="7" t="s">
        <v>465</v>
      </c>
      <c r="Y7" s="7">
        <v>1</v>
      </c>
      <c r="Z7" s="7" t="s">
        <v>466</v>
      </c>
      <c r="AA7" s="7">
        <v>1</v>
      </c>
      <c r="AC7" s="110"/>
      <c r="AD7" s="110"/>
      <c r="AE7" s="110"/>
      <c r="AF7" s="110"/>
      <c r="AG7" s="110"/>
      <c r="AH7" s="110"/>
      <c r="AI7" s="110"/>
      <c r="AJ7" s="110"/>
    </row>
    <row r="8" spans="1:36" ht="90">
      <c r="C8" s="7" t="s">
        <v>467</v>
      </c>
      <c r="D8" s="106" t="s">
        <v>298</v>
      </c>
      <c r="E8" s="106"/>
      <c r="F8" s="106" t="s">
        <v>315</v>
      </c>
      <c r="G8" s="108" t="s">
        <v>243</v>
      </c>
      <c r="I8" s="106"/>
      <c r="J8" s="106"/>
      <c r="K8" s="106"/>
      <c r="L8" s="106"/>
      <c r="M8" s="106"/>
      <c r="R8" s="416" t="s">
        <v>528</v>
      </c>
      <c r="S8" s="133" t="s">
        <v>520</v>
      </c>
      <c r="T8" s="133" t="s">
        <v>455</v>
      </c>
      <c r="U8" s="133" t="s">
        <v>513</v>
      </c>
      <c r="Z8" s="7" t="s">
        <v>465</v>
      </c>
      <c r="AA8" s="7">
        <v>1</v>
      </c>
    </row>
    <row r="9" spans="1:36" ht="25.5">
      <c r="D9" s="106" t="s">
        <v>299</v>
      </c>
      <c r="E9" s="106"/>
      <c r="F9" s="106" t="s">
        <v>316</v>
      </c>
      <c r="G9" s="106"/>
      <c r="I9" s="106"/>
      <c r="J9" s="106"/>
      <c r="K9" s="106"/>
      <c r="L9" s="106"/>
      <c r="R9" s="416"/>
      <c r="S9" s="133" t="s">
        <v>521</v>
      </c>
      <c r="T9" s="133" t="s">
        <v>455</v>
      </c>
      <c r="U9" s="133" t="s">
        <v>513</v>
      </c>
    </row>
    <row r="10" spans="1:36" ht="25.5">
      <c r="D10" s="106" t="s">
        <v>300</v>
      </c>
      <c r="E10" s="106"/>
      <c r="F10" s="106" t="s">
        <v>317</v>
      </c>
      <c r="G10" s="106"/>
      <c r="J10" s="106"/>
      <c r="K10" s="106"/>
      <c r="L10" s="106"/>
      <c r="R10" s="416"/>
      <c r="S10" s="133" t="s">
        <v>522</v>
      </c>
      <c r="T10" s="133" t="s">
        <v>455</v>
      </c>
      <c r="U10" s="133" t="s">
        <v>513</v>
      </c>
    </row>
    <row r="11" spans="1:36">
      <c r="D11" s="106" t="s">
        <v>301</v>
      </c>
      <c r="E11" s="106"/>
      <c r="F11" s="106"/>
      <c r="G11" s="106"/>
      <c r="I11" s="106"/>
      <c r="J11" s="106"/>
      <c r="K11" s="106"/>
      <c r="L11" s="106"/>
    </row>
    <row r="12" spans="1:36" ht="25.5">
      <c r="D12" s="106" t="s">
        <v>302</v>
      </c>
      <c r="E12" s="111"/>
      <c r="F12" s="111"/>
      <c r="G12" s="111"/>
      <c r="H12" s="111"/>
      <c r="I12" s="111"/>
      <c r="J12" s="111"/>
      <c r="K12" s="111"/>
      <c r="L12" s="111"/>
      <c r="O12" s="104"/>
      <c r="P12" s="104"/>
      <c r="Q12" s="104"/>
      <c r="R12" s="104"/>
      <c r="S12" s="104"/>
      <c r="T12" s="104"/>
      <c r="U12" s="104"/>
      <c r="V12" s="104"/>
      <c r="AC12" s="104"/>
      <c r="AD12" s="104"/>
      <c r="AE12" s="104"/>
      <c r="AF12" s="104"/>
      <c r="AG12" s="104"/>
      <c r="AH12" s="104"/>
      <c r="AI12" s="104"/>
      <c r="AJ12" s="104"/>
    </row>
    <row r="13" spans="1:36" ht="38.25">
      <c r="D13" s="106" t="s">
        <v>303</v>
      </c>
      <c r="E13" s="111"/>
      <c r="F13" s="111"/>
      <c r="G13" s="111"/>
      <c r="H13" s="111"/>
      <c r="I13" s="111"/>
      <c r="J13" s="111"/>
      <c r="K13" s="111"/>
      <c r="L13" s="111"/>
      <c r="O13" s="104"/>
      <c r="P13" s="104"/>
      <c r="Q13" s="104"/>
      <c r="R13" s="104"/>
      <c r="S13" s="104"/>
      <c r="T13" s="104"/>
      <c r="U13" s="104"/>
      <c r="V13" s="104"/>
      <c r="AC13" s="104"/>
      <c r="AD13" s="104"/>
      <c r="AE13" s="104"/>
      <c r="AF13" s="104"/>
      <c r="AG13" s="104"/>
      <c r="AH13" s="104"/>
      <c r="AI13" s="104"/>
      <c r="AJ13" s="104"/>
    </row>
    <row r="14" spans="1:36" ht="25.5">
      <c r="D14" s="106" t="s">
        <v>304</v>
      </c>
      <c r="E14" s="111"/>
      <c r="F14" s="111"/>
      <c r="G14" s="111"/>
      <c r="H14" s="111"/>
      <c r="I14" s="111"/>
      <c r="J14" s="111"/>
      <c r="K14" s="111"/>
      <c r="L14" s="111"/>
      <c r="M14" s="111"/>
      <c r="N14" s="104"/>
      <c r="O14" s="104"/>
      <c r="P14" s="104"/>
      <c r="Q14" s="104"/>
      <c r="R14" s="104"/>
      <c r="S14" s="104"/>
      <c r="T14" s="104"/>
      <c r="U14" s="104"/>
      <c r="V14" s="104"/>
      <c r="AC14" s="104"/>
      <c r="AD14" s="104"/>
      <c r="AE14" s="104"/>
      <c r="AF14" s="104"/>
      <c r="AG14" s="104"/>
      <c r="AH14" s="104"/>
      <c r="AI14" s="104"/>
      <c r="AJ14" s="104"/>
    </row>
    <row r="15" spans="1:36">
      <c r="E15" s="111"/>
      <c r="F15" s="111"/>
      <c r="G15" s="111"/>
      <c r="H15" s="111"/>
      <c r="I15" s="111"/>
      <c r="J15" s="111"/>
      <c r="K15" s="111"/>
      <c r="L15" s="111"/>
      <c r="M15" s="111"/>
      <c r="N15" s="104"/>
      <c r="O15" s="104"/>
      <c r="P15" s="104"/>
      <c r="Q15" s="104"/>
      <c r="R15" s="104"/>
      <c r="S15" s="104"/>
      <c r="T15" s="104"/>
      <c r="U15" s="104"/>
      <c r="V15" s="104"/>
      <c r="AC15" s="104"/>
      <c r="AD15" s="104"/>
      <c r="AE15" s="104"/>
      <c r="AF15" s="104"/>
      <c r="AG15" s="104"/>
      <c r="AH15" s="104"/>
      <c r="AI15" s="104"/>
      <c r="AJ15" s="104"/>
    </row>
    <row r="16" spans="1:36">
      <c r="E16" s="111"/>
      <c r="F16" s="111"/>
      <c r="G16" s="111"/>
      <c r="H16" s="111"/>
      <c r="J16" s="111"/>
      <c r="K16" s="111"/>
      <c r="L16" s="111"/>
      <c r="M16" s="111"/>
      <c r="N16" s="104"/>
      <c r="O16" s="104"/>
      <c r="P16" s="104"/>
      <c r="Q16" s="104"/>
      <c r="R16" s="104"/>
      <c r="S16" s="104"/>
      <c r="T16" s="104"/>
      <c r="U16" s="104"/>
      <c r="V16" s="104"/>
      <c r="AC16" s="104"/>
      <c r="AD16" s="104"/>
      <c r="AE16" s="104"/>
      <c r="AF16" s="104"/>
      <c r="AG16" s="104"/>
      <c r="AH16" s="104"/>
      <c r="AI16" s="104"/>
      <c r="AJ16" s="104"/>
    </row>
    <row r="17" spans="4:36">
      <c r="E17" s="111"/>
      <c r="F17" s="111"/>
      <c r="G17" s="111"/>
      <c r="H17" s="111"/>
      <c r="J17" s="111"/>
      <c r="K17" s="111"/>
      <c r="L17" s="111"/>
      <c r="M17" s="111"/>
      <c r="N17" s="104"/>
      <c r="O17" s="104"/>
      <c r="P17" s="104"/>
      <c r="Q17" s="104"/>
      <c r="R17" s="104"/>
      <c r="S17" s="104"/>
      <c r="T17" s="104"/>
      <c r="U17" s="104"/>
      <c r="V17" s="104"/>
      <c r="AC17" s="104"/>
      <c r="AD17" s="104"/>
      <c r="AE17" s="104"/>
      <c r="AF17" s="104"/>
      <c r="AG17" s="104"/>
      <c r="AH17" s="104"/>
      <c r="AI17" s="104"/>
      <c r="AJ17" s="104"/>
    </row>
    <row r="18" spans="4:36">
      <c r="D18" s="106"/>
      <c r="E18" s="111"/>
      <c r="F18" s="111"/>
      <c r="G18" s="111"/>
      <c r="H18" s="111"/>
      <c r="I18" s="111"/>
      <c r="J18" s="111"/>
      <c r="K18" s="111"/>
      <c r="L18" s="111"/>
      <c r="M18" s="111"/>
      <c r="N18" s="104"/>
      <c r="O18" s="104"/>
      <c r="P18" s="104"/>
      <c r="Q18" s="104"/>
      <c r="R18" s="104"/>
      <c r="S18" s="104"/>
      <c r="T18" s="104"/>
      <c r="U18" s="104"/>
      <c r="V18" s="104"/>
      <c r="AC18" s="104"/>
      <c r="AD18" s="104"/>
      <c r="AE18" s="104"/>
      <c r="AF18" s="104"/>
      <c r="AG18" s="104"/>
      <c r="AH18" s="104"/>
      <c r="AI18" s="104"/>
      <c r="AJ18" s="104"/>
    </row>
    <row r="19" spans="4:36">
      <c r="E19" s="111"/>
      <c r="F19" s="111"/>
      <c r="G19" s="111"/>
      <c r="H19" s="111"/>
      <c r="I19" s="111"/>
      <c r="J19" s="111"/>
      <c r="K19" s="111"/>
      <c r="L19" s="111"/>
      <c r="M19" s="111"/>
      <c r="N19" s="104"/>
      <c r="O19" s="104"/>
      <c r="P19" s="104"/>
      <c r="Q19" s="104"/>
      <c r="R19" s="104"/>
      <c r="S19" s="104"/>
      <c r="T19" s="104"/>
      <c r="U19" s="104"/>
      <c r="V19" s="104"/>
      <c r="AC19" s="104"/>
      <c r="AD19" s="104"/>
      <c r="AE19" s="104"/>
      <c r="AF19" s="104"/>
      <c r="AG19" s="104"/>
      <c r="AH19" s="104"/>
      <c r="AI19" s="104"/>
      <c r="AJ19" s="104"/>
    </row>
    <row r="20" spans="4:36">
      <c r="E20" s="111"/>
      <c r="F20" s="111"/>
      <c r="G20" s="111"/>
      <c r="H20" s="111"/>
      <c r="I20" s="111"/>
      <c r="J20" s="111"/>
      <c r="K20" s="111"/>
      <c r="L20" s="111"/>
      <c r="M20" s="111"/>
      <c r="N20" s="104"/>
      <c r="O20" s="104"/>
      <c r="P20" s="104"/>
      <c r="Q20" s="104"/>
      <c r="R20" s="104"/>
      <c r="S20" s="104"/>
      <c r="T20" s="104"/>
      <c r="U20" s="104"/>
      <c r="V20" s="104"/>
      <c r="AC20" s="104"/>
      <c r="AD20" s="104"/>
      <c r="AE20" s="104"/>
      <c r="AF20" s="104"/>
      <c r="AG20" s="104"/>
      <c r="AH20" s="104"/>
      <c r="AI20" s="104"/>
      <c r="AJ20" s="104"/>
    </row>
    <row r="21" spans="4:36">
      <c r="E21" s="111"/>
      <c r="F21" s="111"/>
      <c r="G21" s="111"/>
      <c r="H21" s="111"/>
      <c r="J21" s="111"/>
      <c r="K21" s="111"/>
      <c r="L21" s="111"/>
      <c r="M21" s="111"/>
      <c r="N21" s="104"/>
      <c r="O21" s="104"/>
      <c r="P21" s="104"/>
      <c r="Q21" s="104"/>
      <c r="R21" s="104"/>
      <c r="S21" s="104"/>
      <c r="T21" s="104"/>
      <c r="U21" s="104"/>
      <c r="V21" s="104"/>
      <c r="AC21" s="104"/>
      <c r="AD21" s="104"/>
      <c r="AE21" s="104"/>
      <c r="AF21" s="104"/>
      <c r="AG21" s="104"/>
      <c r="AH21" s="104"/>
      <c r="AI21" s="104"/>
      <c r="AJ21" s="104"/>
    </row>
    <row r="22" spans="4:36">
      <c r="E22" s="111"/>
      <c r="F22" s="111"/>
      <c r="G22" s="111"/>
      <c r="H22" s="111"/>
      <c r="I22" s="111"/>
      <c r="J22" s="111"/>
      <c r="K22" s="111"/>
      <c r="L22" s="111"/>
      <c r="M22" s="111"/>
      <c r="N22" s="104"/>
      <c r="O22" s="104"/>
      <c r="P22" s="104"/>
      <c r="Q22" s="104"/>
      <c r="R22" s="104"/>
      <c r="S22" s="104"/>
      <c r="T22" s="104"/>
      <c r="U22" s="104"/>
      <c r="V22" s="104"/>
      <c r="AC22" s="104"/>
      <c r="AD22" s="104"/>
      <c r="AE22" s="104"/>
      <c r="AF22" s="104"/>
      <c r="AG22" s="104"/>
      <c r="AH22" s="104"/>
      <c r="AI22" s="104"/>
      <c r="AJ22" s="104"/>
    </row>
    <row r="23" spans="4:36">
      <c r="D23" s="106"/>
      <c r="E23" s="111"/>
      <c r="F23" s="111"/>
      <c r="G23" s="111"/>
      <c r="H23" s="111"/>
      <c r="I23" s="111"/>
      <c r="J23" s="111"/>
      <c r="K23" s="111"/>
      <c r="L23" s="111"/>
      <c r="M23" s="111"/>
      <c r="N23" s="104"/>
      <c r="O23" s="104"/>
      <c r="P23" s="104"/>
      <c r="Q23" s="104"/>
      <c r="R23" s="104"/>
      <c r="S23" s="104"/>
      <c r="T23" s="104"/>
      <c r="U23" s="104"/>
      <c r="V23" s="104"/>
      <c r="AC23" s="104"/>
      <c r="AD23" s="104"/>
      <c r="AE23" s="104"/>
      <c r="AF23" s="104"/>
      <c r="AG23" s="104"/>
      <c r="AH23" s="104"/>
      <c r="AI23" s="104"/>
      <c r="AJ23" s="104"/>
    </row>
    <row r="24" spans="4:36">
      <c r="D24" s="106"/>
      <c r="E24" s="111"/>
      <c r="F24" s="111"/>
      <c r="G24" s="111"/>
      <c r="H24" s="111"/>
      <c r="I24" s="111"/>
      <c r="J24" s="111"/>
      <c r="K24" s="111"/>
      <c r="L24" s="111"/>
      <c r="M24" s="111"/>
      <c r="N24" s="104"/>
      <c r="O24" s="104"/>
      <c r="P24" s="104"/>
      <c r="Q24" s="104"/>
      <c r="R24" s="104"/>
      <c r="S24" s="104"/>
      <c r="T24" s="104"/>
      <c r="U24" s="104"/>
      <c r="V24" s="104"/>
      <c r="AC24" s="104"/>
      <c r="AD24" s="104"/>
      <c r="AE24" s="104"/>
      <c r="AF24" s="104"/>
      <c r="AG24" s="104"/>
      <c r="AH24" s="104"/>
      <c r="AI24" s="104"/>
      <c r="AJ24" s="104"/>
    </row>
    <row r="25" spans="4:36">
      <c r="D25" s="106"/>
      <c r="E25" s="111"/>
      <c r="F25" s="111"/>
      <c r="G25" s="111"/>
      <c r="H25" s="111"/>
      <c r="I25" s="111"/>
      <c r="J25" s="111"/>
      <c r="K25" s="111"/>
      <c r="L25" s="111"/>
      <c r="M25" s="111"/>
      <c r="N25" s="104"/>
      <c r="O25" s="104"/>
      <c r="P25" s="104"/>
      <c r="Q25" s="104"/>
      <c r="R25" s="104"/>
      <c r="S25" s="104"/>
      <c r="T25" s="104"/>
      <c r="U25" s="104"/>
      <c r="V25" s="104"/>
      <c r="AC25" s="104"/>
      <c r="AD25" s="104"/>
      <c r="AE25" s="104"/>
      <c r="AF25" s="104"/>
      <c r="AG25" s="104"/>
      <c r="AH25" s="104"/>
      <c r="AI25" s="104"/>
      <c r="AJ25" s="104"/>
    </row>
    <row r="26" spans="4:36">
      <c r="D26" s="106"/>
      <c r="E26" s="111"/>
      <c r="F26" s="111"/>
      <c r="G26" s="111"/>
      <c r="H26" s="111"/>
      <c r="I26" s="111"/>
      <c r="J26" s="111"/>
      <c r="K26" s="111"/>
      <c r="L26" s="111"/>
      <c r="M26" s="111"/>
      <c r="N26" s="104"/>
      <c r="O26" s="104"/>
      <c r="P26" s="104"/>
      <c r="Q26" s="104"/>
      <c r="R26" s="104"/>
      <c r="S26" s="104"/>
      <c r="T26" s="104"/>
      <c r="U26" s="104"/>
      <c r="V26" s="104"/>
      <c r="AC26" s="104"/>
      <c r="AD26" s="104"/>
      <c r="AE26" s="104"/>
      <c r="AF26" s="104"/>
      <c r="AG26" s="104"/>
      <c r="AH26" s="104"/>
      <c r="AI26" s="104"/>
      <c r="AJ26" s="104"/>
    </row>
    <row r="27" spans="4:36">
      <c r="D27" s="106"/>
      <c r="E27" s="111"/>
      <c r="F27" s="111"/>
      <c r="G27" s="111"/>
      <c r="H27" s="111"/>
      <c r="I27" s="111"/>
      <c r="J27" s="111"/>
      <c r="K27" s="111"/>
      <c r="L27" s="111"/>
      <c r="M27" s="111"/>
      <c r="N27" s="104"/>
      <c r="O27" s="104"/>
      <c r="P27" s="104"/>
      <c r="Q27" s="104"/>
      <c r="R27" s="104"/>
      <c r="S27" s="104"/>
      <c r="T27" s="104"/>
      <c r="U27" s="104"/>
      <c r="V27" s="104"/>
      <c r="AC27" s="104"/>
      <c r="AD27" s="104"/>
      <c r="AE27" s="104"/>
      <c r="AF27" s="104"/>
      <c r="AG27" s="104"/>
      <c r="AH27" s="104"/>
      <c r="AI27" s="104"/>
      <c r="AJ27" s="104"/>
    </row>
    <row r="28" spans="4:36">
      <c r="D28" s="106"/>
      <c r="E28" s="111"/>
      <c r="F28" s="111"/>
      <c r="G28" s="111"/>
      <c r="H28" s="111"/>
      <c r="I28" s="111"/>
      <c r="J28" s="111"/>
      <c r="K28" s="111"/>
      <c r="L28" s="111"/>
      <c r="M28" s="111"/>
      <c r="N28" s="104"/>
      <c r="O28" s="104"/>
      <c r="P28" s="104"/>
      <c r="Q28" s="104"/>
      <c r="R28" s="104"/>
      <c r="S28" s="104"/>
      <c r="T28" s="104"/>
      <c r="U28" s="104"/>
      <c r="V28" s="104"/>
      <c r="AC28" s="104"/>
      <c r="AD28" s="104"/>
      <c r="AE28" s="104"/>
      <c r="AF28" s="104"/>
      <c r="AG28" s="104"/>
      <c r="AH28" s="104"/>
      <c r="AI28" s="104"/>
      <c r="AJ28" s="104"/>
    </row>
    <row r="29" spans="4:36">
      <c r="D29" s="106"/>
      <c r="E29" s="111"/>
      <c r="F29" s="111"/>
      <c r="G29" s="111"/>
      <c r="H29" s="111"/>
      <c r="I29" s="111"/>
      <c r="J29" s="111"/>
      <c r="K29" s="111"/>
      <c r="L29" s="111"/>
      <c r="M29" s="111"/>
      <c r="N29" s="104"/>
      <c r="O29" s="104"/>
      <c r="P29" s="104"/>
      <c r="Q29" s="104"/>
      <c r="R29" s="104"/>
      <c r="S29" s="104"/>
      <c r="T29" s="104"/>
      <c r="U29" s="104"/>
      <c r="V29" s="104"/>
      <c r="AC29" s="104"/>
      <c r="AD29" s="104"/>
      <c r="AE29" s="104"/>
      <c r="AF29" s="104"/>
      <c r="AG29" s="104"/>
      <c r="AH29" s="104"/>
      <c r="AI29" s="104"/>
      <c r="AJ29" s="104"/>
    </row>
    <row r="30" spans="4:36">
      <c r="D30" s="106"/>
      <c r="E30" s="111"/>
      <c r="F30" s="111"/>
      <c r="G30" s="111"/>
      <c r="H30" s="111"/>
      <c r="I30" s="111"/>
      <c r="J30" s="111"/>
      <c r="K30" s="111"/>
      <c r="L30" s="111"/>
      <c r="M30" s="111"/>
      <c r="N30" s="104"/>
      <c r="O30" s="104"/>
      <c r="P30" s="104"/>
      <c r="Q30" s="104"/>
      <c r="R30" s="104"/>
      <c r="S30" s="104"/>
      <c r="T30" s="104"/>
      <c r="U30" s="104"/>
      <c r="V30" s="104"/>
      <c r="AC30" s="104"/>
      <c r="AD30" s="104"/>
      <c r="AE30" s="104"/>
      <c r="AF30" s="104"/>
      <c r="AG30" s="104"/>
      <c r="AH30" s="104"/>
      <c r="AI30" s="104"/>
      <c r="AJ30" s="104"/>
    </row>
    <row r="31" spans="4:36">
      <c r="D31" s="106"/>
      <c r="E31" s="111"/>
      <c r="F31" s="111"/>
      <c r="G31" s="111"/>
      <c r="H31" s="111"/>
      <c r="I31" s="111"/>
      <c r="J31" s="111"/>
      <c r="K31" s="111"/>
      <c r="L31" s="111"/>
      <c r="M31" s="111"/>
      <c r="N31" s="104"/>
      <c r="O31" s="104"/>
      <c r="P31" s="104"/>
      <c r="Q31" s="104"/>
      <c r="R31" s="104"/>
      <c r="S31" s="104"/>
      <c r="T31" s="104"/>
      <c r="U31" s="104"/>
      <c r="V31" s="104"/>
      <c r="AC31" s="104"/>
      <c r="AD31" s="104"/>
      <c r="AE31" s="104"/>
      <c r="AF31" s="104"/>
      <c r="AG31" s="104"/>
      <c r="AH31" s="104"/>
      <c r="AI31" s="104"/>
      <c r="AJ31" s="104"/>
    </row>
    <row r="32" spans="4:36">
      <c r="D32" s="106"/>
      <c r="E32" s="111"/>
      <c r="F32" s="111"/>
      <c r="G32" s="111"/>
      <c r="H32" s="111"/>
      <c r="I32" s="111"/>
      <c r="J32" s="111"/>
      <c r="K32" s="111"/>
      <c r="L32" s="111"/>
      <c r="M32" s="111"/>
      <c r="N32" s="104"/>
      <c r="O32" s="104"/>
      <c r="P32" s="104"/>
      <c r="Q32" s="104"/>
      <c r="R32" s="104"/>
      <c r="S32" s="104"/>
      <c r="T32" s="104"/>
      <c r="U32" s="104"/>
      <c r="V32" s="104"/>
      <c r="AC32" s="104"/>
      <c r="AD32" s="104"/>
      <c r="AE32" s="104"/>
      <c r="AF32" s="104"/>
      <c r="AG32" s="104"/>
      <c r="AH32" s="104"/>
      <c r="AI32" s="104"/>
      <c r="AJ32" s="104"/>
    </row>
    <row r="33" spans="4:36">
      <c r="D33" s="106"/>
      <c r="E33" s="111"/>
      <c r="F33" s="111"/>
      <c r="G33" s="111"/>
      <c r="H33" s="111"/>
      <c r="I33" s="111"/>
      <c r="J33" s="111"/>
      <c r="K33" s="111"/>
      <c r="L33" s="111"/>
      <c r="M33" s="111"/>
      <c r="N33" s="104"/>
      <c r="O33" s="104"/>
      <c r="P33" s="104"/>
      <c r="Q33" s="104"/>
      <c r="R33" s="104"/>
      <c r="S33" s="104"/>
      <c r="T33" s="104"/>
      <c r="U33" s="104"/>
      <c r="V33" s="104"/>
      <c r="AC33" s="104"/>
      <c r="AD33" s="104"/>
      <c r="AE33" s="104"/>
      <c r="AF33" s="104"/>
      <c r="AG33" s="104"/>
      <c r="AH33" s="104"/>
      <c r="AI33" s="104"/>
      <c r="AJ33" s="104"/>
    </row>
    <row r="34" spans="4:36">
      <c r="D34" s="106"/>
      <c r="E34" s="111"/>
      <c r="F34" s="111"/>
      <c r="G34" s="111"/>
      <c r="H34" s="111"/>
      <c r="I34" s="111"/>
      <c r="J34" s="111"/>
      <c r="K34" s="111"/>
      <c r="L34" s="111"/>
      <c r="M34" s="111"/>
      <c r="N34" s="104"/>
      <c r="O34" s="104"/>
      <c r="P34" s="104"/>
      <c r="Q34" s="104"/>
      <c r="R34" s="104"/>
      <c r="S34" s="104"/>
      <c r="T34" s="104"/>
      <c r="U34" s="104"/>
      <c r="V34" s="104"/>
      <c r="AC34" s="104"/>
      <c r="AD34" s="104"/>
      <c r="AE34" s="104"/>
      <c r="AF34" s="104"/>
      <c r="AG34" s="104"/>
      <c r="AH34" s="104"/>
      <c r="AI34" s="104"/>
      <c r="AJ34" s="104"/>
    </row>
    <row r="35" spans="4:36">
      <c r="D35" s="106"/>
      <c r="E35" s="111"/>
      <c r="F35" s="111"/>
      <c r="G35" s="111"/>
      <c r="H35" s="111"/>
      <c r="I35" s="111"/>
      <c r="J35" s="111"/>
      <c r="K35" s="111"/>
      <c r="L35" s="111"/>
      <c r="M35" s="111"/>
      <c r="N35" s="104"/>
      <c r="O35" s="104"/>
      <c r="P35" s="104"/>
      <c r="Q35" s="104"/>
      <c r="R35" s="104"/>
      <c r="S35" s="104"/>
      <c r="T35" s="104"/>
      <c r="U35" s="104"/>
      <c r="V35" s="104"/>
      <c r="AC35" s="104"/>
      <c r="AD35" s="104"/>
      <c r="AE35" s="104"/>
      <c r="AF35" s="104"/>
      <c r="AG35" s="104"/>
      <c r="AH35" s="104"/>
      <c r="AI35" s="104"/>
      <c r="AJ35" s="104"/>
    </row>
    <row r="36" spans="4:36">
      <c r="D36" s="106"/>
      <c r="E36" s="111"/>
      <c r="F36" s="111"/>
      <c r="G36" s="111"/>
      <c r="H36" s="111"/>
      <c r="I36" s="111"/>
      <c r="J36" s="111"/>
      <c r="K36" s="111"/>
      <c r="L36" s="111"/>
      <c r="M36" s="111"/>
      <c r="N36" s="104"/>
      <c r="O36" s="104"/>
      <c r="P36" s="104"/>
      <c r="Q36" s="104"/>
      <c r="R36" s="104"/>
      <c r="S36" s="104"/>
      <c r="T36" s="104"/>
      <c r="U36" s="104"/>
      <c r="V36" s="104"/>
      <c r="AC36" s="104"/>
      <c r="AD36" s="104"/>
      <c r="AE36" s="104"/>
      <c r="AF36" s="104"/>
      <c r="AG36" s="104"/>
      <c r="AH36" s="104"/>
      <c r="AI36" s="104"/>
      <c r="AJ36" s="104"/>
    </row>
    <row r="37" spans="4:36">
      <c r="D37" s="106"/>
      <c r="E37" s="111"/>
      <c r="F37" s="111"/>
      <c r="G37" s="111"/>
      <c r="H37" s="111"/>
      <c r="I37" s="111"/>
      <c r="J37" s="111"/>
      <c r="K37" s="111"/>
      <c r="L37" s="111"/>
      <c r="M37" s="111"/>
      <c r="N37" s="104"/>
      <c r="O37" s="104"/>
      <c r="P37" s="104"/>
      <c r="Q37" s="104"/>
      <c r="R37" s="104"/>
      <c r="S37" s="104"/>
      <c r="T37" s="104"/>
      <c r="U37" s="104"/>
      <c r="V37" s="104"/>
      <c r="AC37" s="104"/>
      <c r="AD37" s="104"/>
      <c r="AE37" s="104"/>
      <c r="AF37" s="104"/>
      <c r="AG37" s="104"/>
      <c r="AH37" s="104"/>
      <c r="AI37" s="104"/>
      <c r="AJ37" s="104"/>
    </row>
    <row r="38" spans="4:36">
      <c r="D38" s="106"/>
      <c r="E38" s="111"/>
      <c r="F38" s="111"/>
      <c r="G38" s="111"/>
      <c r="H38" s="111"/>
      <c r="I38" s="111"/>
      <c r="J38" s="111"/>
      <c r="K38" s="111"/>
      <c r="L38" s="111"/>
      <c r="M38" s="111"/>
      <c r="N38" s="104"/>
      <c r="O38" s="104"/>
      <c r="P38" s="104"/>
      <c r="Q38" s="104"/>
      <c r="R38" s="104"/>
      <c r="S38" s="104"/>
      <c r="T38" s="104"/>
      <c r="U38" s="104"/>
      <c r="V38" s="104"/>
      <c r="AC38" s="104"/>
      <c r="AD38" s="104"/>
      <c r="AE38" s="104"/>
      <c r="AF38" s="104"/>
      <c r="AG38" s="104"/>
      <c r="AH38" s="104"/>
      <c r="AI38" s="104"/>
      <c r="AJ38" s="104"/>
    </row>
    <row r="39" spans="4:36">
      <c r="D39" s="106"/>
      <c r="E39" s="111"/>
      <c r="F39" s="111"/>
      <c r="G39" s="111"/>
      <c r="H39" s="111"/>
      <c r="I39" s="111"/>
      <c r="J39" s="111"/>
      <c r="K39" s="111"/>
      <c r="L39" s="111"/>
      <c r="M39" s="111"/>
      <c r="N39" s="104"/>
      <c r="O39" s="104"/>
      <c r="P39" s="104"/>
      <c r="Q39" s="104"/>
      <c r="R39" s="104"/>
      <c r="S39" s="104"/>
      <c r="T39" s="104"/>
      <c r="U39" s="104"/>
      <c r="V39" s="104"/>
      <c r="AC39" s="104"/>
      <c r="AD39" s="104"/>
      <c r="AE39" s="104"/>
      <c r="AF39" s="104"/>
      <c r="AG39" s="104"/>
      <c r="AH39" s="104"/>
      <c r="AI39" s="104"/>
      <c r="AJ39" s="104"/>
    </row>
    <row r="40" spans="4:36">
      <c r="D40" s="106"/>
      <c r="E40" s="111"/>
      <c r="F40" s="111"/>
      <c r="G40" s="111"/>
      <c r="H40" s="111"/>
      <c r="I40" s="111"/>
      <c r="J40" s="111"/>
      <c r="K40" s="111"/>
      <c r="L40" s="111"/>
      <c r="M40" s="111"/>
      <c r="N40" s="104"/>
      <c r="O40" s="104"/>
      <c r="P40" s="104"/>
      <c r="Q40" s="104"/>
      <c r="R40" s="104"/>
      <c r="S40" s="104"/>
      <c r="T40" s="104"/>
      <c r="U40" s="104"/>
      <c r="V40" s="104"/>
      <c r="AC40" s="104"/>
      <c r="AD40" s="104"/>
      <c r="AE40" s="104"/>
      <c r="AF40" s="104"/>
      <c r="AG40" s="104"/>
      <c r="AH40" s="104"/>
      <c r="AI40" s="104"/>
      <c r="AJ40" s="104"/>
    </row>
    <row r="41" spans="4:36">
      <c r="D41" s="106"/>
      <c r="E41" s="111"/>
      <c r="F41" s="111"/>
      <c r="G41" s="111"/>
      <c r="H41" s="111"/>
      <c r="I41" s="111"/>
      <c r="J41" s="111"/>
      <c r="K41" s="111"/>
      <c r="L41" s="111"/>
      <c r="M41" s="111"/>
      <c r="N41" s="104"/>
      <c r="O41" s="104"/>
      <c r="P41" s="104"/>
      <c r="Q41" s="104"/>
      <c r="R41" s="104"/>
      <c r="S41" s="104"/>
      <c r="T41" s="104"/>
      <c r="U41" s="104"/>
      <c r="V41" s="104"/>
      <c r="AC41" s="104"/>
      <c r="AD41" s="104"/>
      <c r="AE41" s="104"/>
      <c r="AF41" s="104"/>
      <c r="AG41" s="104"/>
      <c r="AH41" s="104"/>
      <c r="AI41" s="104"/>
      <c r="AJ41" s="104"/>
    </row>
    <row r="42" spans="4:36">
      <c r="D42" s="106"/>
      <c r="E42" s="111"/>
      <c r="F42" s="111"/>
      <c r="G42" s="111"/>
      <c r="H42" s="111"/>
      <c r="I42" s="111"/>
      <c r="J42" s="111"/>
      <c r="K42" s="111"/>
      <c r="L42" s="111"/>
      <c r="M42" s="111"/>
      <c r="N42" s="104"/>
      <c r="O42" s="104"/>
      <c r="P42" s="104"/>
      <c r="Q42" s="104"/>
      <c r="R42" s="104"/>
      <c r="S42" s="104"/>
      <c r="T42" s="104"/>
      <c r="U42" s="104"/>
      <c r="V42" s="104"/>
      <c r="AC42" s="104"/>
      <c r="AD42" s="104"/>
      <c r="AE42" s="104"/>
      <c r="AF42" s="104"/>
      <c r="AG42" s="104"/>
      <c r="AH42" s="104"/>
      <c r="AI42" s="104"/>
      <c r="AJ42" s="104"/>
    </row>
    <row r="43" spans="4:36">
      <c r="D43" s="106"/>
      <c r="E43" s="111"/>
      <c r="F43" s="111"/>
      <c r="G43" s="111"/>
      <c r="H43" s="111"/>
      <c r="I43" s="111"/>
      <c r="J43" s="111"/>
      <c r="K43" s="111"/>
      <c r="L43" s="111"/>
      <c r="M43" s="111"/>
      <c r="N43" s="104"/>
      <c r="O43" s="104"/>
      <c r="P43" s="104"/>
      <c r="Q43" s="104"/>
      <c r="R43" s="104"/>
      <c r="S43" s="104"/>
      <c r="T43" s="104"/>
      <c r="U43" s="104"/>
      <c r="V43" s="104"/>
      <c r="AC43" s="104"/>
      <c r="AD43" s="104"/>
      <c r="AE43" s="104"/>
      <c r="AF43" s="104"/>
      <c r="AG43" s="104"/>
      <c r="AH43" s="104"/>
      <c r="AI43" s="104"/>
      <c r="AJ43" s="104"/>
    </row>
    <row r="44" spans="4:36">
      <c r="D44" s="111"/>
      <c r="E44" s="111"/>
      <c r="F44" s="111"/>
      <c r="G44" s="111"/>
      <c r="H44" s="111"/>
      <c r="I44" s="111"/>
      <c r="J44" s="111"/>
      <c r="K44" s="111"/>
      <c r="L44" s="111"/>
      <c r="M44" s="111"/>
      <c r="N44" s="104"/>
      <c r="O44" s="104"/>
      <c r="P44" s="104"/>
      <c r="Q44" s="104"/>
      <c r="R44" s="104"/>
      <c r="S44" s="104"/>
      <c r="T44" s="104"/>
      <c r="U44" s="104"/>
      <c r="V44" s="104"/>
      <c r="AC44" s="104"/>
      <c r="AD44" s="104"/>
      <c r="AE44" s="104"/>
      <c r="AF44" s="104"/>
      <c r="AG44" s="104"/>
      <c r="AH44" s="104"/>
      <c r="AI44" s="104"/>
      <c r="AJ44" s="104"/>
    </row>
    <row r="45" spans="4:36">
      <c r="D45" s="111"/>
      <c r="E45" s="111"/>
      <c r="F45" s="111"/>
      <c r="G45" s="111"/>
      <c r="H45" s="111"/>
      <c r="I45" s="111"/>
      <c r="J45" s="111"/>
      <c r="K45" s="111"/>
      <c r="L45" s="111"/>
      <c r="M45" s="111"/>
      <c r="N45" s="104"/>
      <c r="O45" s="104"/>
      <c r="P45" s="104"/>
      <c r="Q45" s="104"/>
      <c r="R45" s="104"/>
      <c r="S45" s="104"/>
      <c r="T45" s="104"/>
      <c r="U45" s="104"/>
      <c r="V45" s="104"/>
      <c r="AC45" s="104"/>
      <c r="AD45" s="104"/>
      <c r="AE45" s="104"/>
      <c r="AF45" s="104"/>
      <c r="AG45" s="104"/>
      <c r="AH45" s="104"/>
      <c r="AI45" s="104"/>
      <c r="AJ45" s="104"/>
    </row>
    <row r="46" spans="4:36">
      <c r="D46" s="111"/>
      <c r="E46" s="111"/>
      <c r="F46" s="111"/>
      <c r="G46" s="111"/>
      <c r="H46" s="111"/>
      <c r="I46" s="111"/>
      <c r="J46" s="111"/>
      <c r="K46" s="111"/>
      <c r="L46" s="111"/>
      <c r="M46" s="111"/>
      <c r="N46" s="104"/>
      <c r="O46" s="104"/>
      <c r="P46" s="104"/>
      <c r="Q46" s="104"/>
      <c r="R46" s="104"/>
      <c r="S46" s="104"/>
      <c r="T46" s="104"/>
      <c r="U46" s="104"/>
      <c r="V46" s="104"/>
      <c r="AC46" s="104"/>
      <c r="AD46" s="104"/>
      <c r="AE46" s="104"/>
      <c r="AF46" s="104"/>
      <c r="AG46" s="104"/>
      <c r="AH46" s="104"/>
      <c r="AI46" s="104"/>
      <c r="AJ46" s="104"/>
    </row>
    <row r="47" spans="4:36">
      <c r="D47" s="111"/>
      <c r="E47" s="111"/>
      <c r="F47" s="111"/>
      <c r="G47" s="111"/>
      <c r="H47" s="111"/>
      <c r="I47" s="111"/>
      <c r="J47" s="111"/>
      <c r="K47" s="111"/>
      <c r="L47" s="111"/>
      <c r="M47" s="111"/>
      <c r="N47" s="104"/>
      <c r="O47" s="104"/>
      <c r="P47" s="104"/>
      <c r="Q47" s="104"/>
      <c r="R47" s="104"/>
      <c r="S47" s="104"/>
      <c r="T47" s="104"/>
      <c r="U47" s="104"/>
      <c r="V47" s="104"/>
      <c r="AC47" s="104"/>
      <c r="AD47" s="104"/>
      <c r="AE47" s="104"/>
      <c r="AF47" s="104"/>
      <c r="AG47" s="104"/>
      <c r="AH47" s="104"/>
      <c r="AI47" s="104"/>
      <c r="AJ47" s="104"/>
    </row>
    <row r="48" spans="4:36">
      <c r="D48" s="111"/>
      <c r="E48" s="111"/>
      <c r="F48" s="111"/>
      <c r="G48" s="111"/>
      <c r="H48" s="111"/>
      <c r="I48" s="111"/>
      <c r="J48" s="111"/>
      <c r="K48" s="111"/>
      <c r="L48" s="111"/>
      <c r="M48" s="111"/>
      <c r="N48" s="104"/>
      <c r="O48" s="104"/>
      <c r="P48" s="104"/>
      <c r="Q48" s="104"/>
      <c r="R48" s="104"/>
      <c r="S48" s="104"/>
      <c r="T48" s="104"/>
      <c r="U48" s="104"/>
      <c r="V48" s="104"/>
      <c r="AC48" s="104"/>
      <c r="AD48" s="104"/>
      <c r="AE48" s="104"/>
      <c r="AF48" s="104"/>
      <c r="AG48" s="104"/>
      <c r="AH48" s="104"/>
      <c r="AI48" s="104"/>
      <c r="AJ48" s="104"/>
    </row>
    <row r="49" spans="4:36">
      <c r="D49" s="111"/>
      <c r="E49" s="111"/>
      <c r="F49" s="111"/>
      <c r="G49" s="111"/>
      <c r="H49" s="111"/>
      <c r="I49" s="111"/>
      <c r="J49" s="111"/>
      <c r="K49" s="111"/>
      <c r="L49" s="111"/>
      <c r="M49" s="111"/>
      <c r="N49" s="104"/>
      <c r="O49" s="104"/>
      <c r="P49" s="104"/>
      <c r="Q49" s="104"/>
      <c r="R49" s="104"/>
      <c r="S49" s="104"/>
      <c r="T49" s="104"/>
      <c r="U49" s="104"/>
      <c r="V49" s="104"/>
      <c r="AC49" s="104"/>
      <c r="AD49" s="104"/>
      <c r="AE49" s="104"/>
      <c r="AF49" s="104"/>
      <c r="AG49" s="104"/>
      <c r="AH49" s="104"/>
      <c r="AI49" s="104"/>
      <c r="AJ49" s="104"/>
    </row>
    <row r="50" spans="4:36">
      <c r="D50" s="111"/>
      <c r="E50" s="111"/>
      <c r="F50" s="111"/>
      <c r="G50" s="111"/>
      <c r="H50" s="111"/>
      <c r="I50" s="111"/>
      <c r="J50" s="111"/>
      <c r="K50" s="111"/>
      <c r="L50" s="111"/>
      <c r="M50" s="111"/>
      <c r="N50" s="104"/>
      <c r="O50" s="104"/>
      <c r="P50" s="104"/>
      <c r="Q50" s="104"/>
      <c r="R50" s="104"/>
      <c r="S50" s="104"/>
      <c r="T50" s="104"/>
      <c r="U50" s="104"/>
      <c r="V50" s="104"/>
      <c r="AC50" s="104"/>
      <c r="AD50" s="104"/>
      <c r="AE50" s="104"/>
      <c r="AF50" s="104"/>
      <c r="AG50" s="104"/>
      <c r="AH50" s="104"/>
      <c r="AI50" s="104"/>
      <c r="AJ50" s="104"/>
    </row>
    <row r="51" spans="4:36">
      <c r="D51" s="111"/>
      <c r="E51" s="111"/>
      <c r="F51" s="111"/>
      <c r="G51" s="111"/>
      <c r="H51" s="111"/>
      <c r="I51" s="111"/>
      <c r="J51" s="111"/>
      <c r="K51" s="111"/>
      <c r="L51" s="111"/>
      <c r="M51" s="111"/>
      <c r="N51" s="104"/>
      <c r="O51" s="104"/>
      <c r="P51" s="104"/>
      <c r="Q51" s="104"/>
      <c r="R51" s="104"/>
      <c r="S51" s="104"/>
      <c r="T51" s="104"/>
      <c r="U51" s="104"/>
      <c r="V51" s="104"/>
      <c r="AC51" s="104"/>
      <c r="AD51" s="104"/>
      <c r="AE51" s="104"/>
      <c r="AF51" s="104"/>
      <c r="AG51" s="104"/>
      <c r="AH51" s="104"/>
      <c r="AI51" s="104"/>
      <c r="AJ51" s="104"/>
    </row>
    <row r="52" spans="4:36">
      <c r="D52" s="111"/>
      <c r="E52" s="111"/>
      <c r="F52" s="111"/>
      <c r="G52" s="111"/>
      <c r="H52" s="111"/>
      <c r="I52" s="111"/>
      <c r="J52" s="111"/>
      <c r="K52" s="111"/>
      <c r="L52" s="111"/>
      <c r="M52" s="111"/>
      <c r="N52" s="104"/>
      <c r="O52" s="104"/>
      <c r="P52" s="104"/>
      <c r="Q52" s="104"/>
      <c r="R52" s="104"/>
      <c r="S52" s="104"/>
      <c r="T52" s="104"/>
      <c r="U52" s="104"/>
      <c r="V52" s="104"/>
      <c r="AC52" s="104"/>
      <c r="AD52" s="104"/>
      <c r="AE52" s="104"/>
      <c r="AF52" s="104"/>
      <c r="AG52" s="104"/>
      <c r="AH52" s="104"/>
      <c r="AI52" s="104"/>
      <c r="AJ52" s="104"/>
    </row>
    <row r="53" spans="4:36">
      <c r="D53" s="111"/>
      <c r="E53" s="111"/>
      <c r="F53" s="111"/>
      <c r="G53" s="111"/>
      <c r="H53" s="111"/>
      <c r="I53" s="111"/>
      <c r="J53" s="111"/>
      <c r="K53" s="111"/>
      <c r="L53" s="111"/>
      <c r="M53" s="111"/>
      <c r="N53" s="104"/>
      <c r="O53" s="104"/>
      <c r="P53" s="104"/>
      <c r="Q53" s="104"/>
      <c r="R53" s="104"/>
      <c r="S53" s="104"/>
      <c r="T53" s="104"/>
      <c r="U53" s="104"/>
      <c r="V53" s="104"/>
      <c r="AC53" s="104"/>
      <c r="AD53" s="104"/>
      <c r="AE53" s="104"/>
      <c r="AF53" s="104"/>
      <c r="AG53" s="104"/>
      <c r="AH53" s="104"/>
      <c r="AI53" s="104"/>
      <c r="AJ53" s="104"/>
    </row>
    <row r="54" spans="4:36">
      <c r="D54" s="111"/>
      <c r="E54" s="111"/>
      <c r="F54" s="111"/>
      <c r="G54" s="111"/>
      <c r="H54" s="111"/>
      <c r="I54" s="111"/>
      <c r="J54" s="111"/>
      <c r="K54" s="111"/>
      <c r="L54" s="111"/>
      <c r="M54" s="111"/>
      <c r="N54" s="104"/>
      <c r="O54" s="104"/>
      <c r="P54" s="104"/>
      <c r="Q54" s="104"/>
      <c r="R54" s="104"/>
      <c r="S54" s="104"/>
      <c r="T54" s="104"/>
      <c r="U54" s="104"/>
      <c r="V54" s="104"/>
      <c r="AC54" s="104"/>
      <c r="AD54" s="104"/>
      <c r="AE54" s="104"/>
      <c r="AF54" s="104"/>
      <c r="AG54" s="104"/>
      <c r="AH54" s="104"/>
      <c r="AI54" s="104"/>
      <c r="AJ54" s="104"/>
    </row>
    <row r="55" spans="4:36">
      <c r="D55" s="111"/>
      <c r="E55" s="111"/>
      <c r="F55" s="111"/>
      <c r="G55" s="111"/>
      <c r="H55" s="111"/>
      <c r="I55" s="111"/>
      <c r="J55" s="111"/>
      <c r="K55" s="111"/>
      <c r="L55" s="111"/>
      <c r="M55" s="111"/>
      <c r="N55" s="104"/>
      <c r="O55" s="104"/>
      <c r="P55" s="104"/>
      <c r="Q55" s="104"/>
      <c r="R55" s="104"/>
      <c r="S55" s="104"/>
      <c r="T55" s="104"/>
      <c r="U55" s="104"/>
      <c r="V55" s="104"/>
      <c r="AC55" s="104"/>
      <c r="AD55" s="104"/>
      <c r="AE55" s="104"/>
      <c r="AF55" s="104"/>
      <c r="AG55" s="104"/>
      <c r="AH55" s="104"/>
      <c r="AI55" s="104"/>
      <c r="AJ55" s="104"/>
    </row>
    <row r="56" spans="4:36">
      <c r="D56" s="111"/>
      <c r="E56" s="111"/>
      <c r="F56" s="111"/>
      <c r="G56" s="111"/>
      <c r="H56" s="111"/>
      <c r="I56" s="111"/>
      <c r="J56" s="111"/>
      <c r="K56" s="111"/>
      <c r="L56" s="111"/>
      <c r="M56" s="111"/>
      <c r="N56" s="104"/>
      <c r="O56" s="104"/>
      <c r="P56" s="104"/>
      <c r="Q56" s="104"/>
      <c r="R56" s="104"/>
      <c r="S56" s="104"/>
      <c r="T56" s="104"/>
      <c r="U56" s="104"/>
      <c r="V56" s="104"/>
      <c r="AC56" s="104"/>
      <c r="AD56" s="104"/>
      <c r="AE56" s="104"/>
      <c r="AF56" s="104"/>
      <c r="AG56" s="104"/>
      <c r="AH56" s="104"/>
      <c r="AI56" s="104"/>
      <c r="AJ56" s="104"/>
    </row>
    <row r="57" spans="4:36">
      <c r="D57" s="111"/>
      <c r="E57" s="111"/>
      <c r="F57" s="111"/>
      <c r="G57" s="111"/>
      <c r="H57" s="111"/>
      <c r="I57" s="111"/>
      <c r="J57" s="111"/>
      <c r="K57" s="111"/>
      <c r="L57" s="111"/>
      <c r="M57" s="111"/>
      <c r="N57" s="104"/>
      <c r="O57" s="104"/>
      <c r="P57" s="104"/>
      <c r="Q57" s="104"/>
      <c r="R57" s="104"/>
      <c r="S57" s="104"/>
      <c r="T57" s="104"/>
      <c r="U57" s="104"/>
      <c r="V57" s="104"/>
      <c r="AC57" s="104"/>
      <c r="AD57" s="104"/>
      <c r="AE57" s="104"/>
      <c r="AF57" s="104"/>
      <c r="AG57" s="104"/>
      <c r="AH57" s="104"/>
      <c r="AI57" s="104"/>
      <c r="AJ57" s="104"/>
    </row>
    <row r="58" spans="4:36">
      <c r="D58" s="111"/>
      <c r="E58" s="111"/>
      <c r="F58" s="111"/>
      <c r="G58" s="111"/>
      <c r="H58" s="111"/>
      <c r="I58" s="111"/>
      <c r="J58" s="111"/>
      <c r="K58" s="111"/>
      <c r="L58" s="111"/>
      <c r="M58" s="111"/>
      <c r="N58" s="104"/>
      <c r="O58" s="104"/>
      <c r="P58" s="104"/>
      <c r="Q58" s="104"/>
      <c r="R58" s="104"/>
      <c r="S58" s="104"/>
      <c r="T58" s="104"/>
      <c r="U58" s="104"/>
      <c r="V58" s="104"/>
      <c r="AC58" s="104"/>
      <c r="AD58" s="104"/>
      <c r="AE58" s="104"/>
      <c r="AF58" s="104"/>
      <c r="AG58" s="104"/>
      <c r="AH58" s="104"/>
      <c r="AI58" s="104"/>
      <c r="AJ58" s="104"/>
    </row>
    <row r="59" spans="4:36">
      <c r="D59" s="111"/>
      <c r="E59" s="111"/>
      <c r="F59" s="111"/>
      <c r="G59" s="111"/>
      <c r="H59" s="111"/>
      <c r="I59" s="111"/>
      <c r="J59" s="111"/>
      <c r="K59" s="111"/>
      <c r="L59" s="111"/>
      <c r="M59" s="111"/>
      <c r="N59" s="104"/>
      <c r="O59" s="104"/>
      <c r="P59" s="104"/>
      <c r="Q59" s="104"/>
      <c r="R59" s="104"/>
      <c r="S59" s="104"/>
      <c r="T59" s="104"/>
      <c r="U59" s="104"/>
      <c r="V59" s="104"/>
      <c r="AC59" s="104"/>
      <c r="AD59" s="104"/>
      <c r="AE59" s="104"/>
      <c r="AF59" s="104"/>
      <c r="AG59" s="104"/>
      <c r="AH59" s="104"/>
      <c r="AI59" s="104"/>
      <c r="AJ59" s="104"/>
    </row>
    <row r="60" spans="4:36">
      <c r="D60" s="111"/>
      <c r="E60" s="111"/>
      <c r="F60" s="111"/>
      <c r="G60" s="111"/>
      <c r="H60" s="111"/>
      <c r="I60" s="111"/>
      <c r="J60" s="111"/>
      <c r="K60" s="111"/>
      <c r="L60" s="111"/>
      <c r="M60" s="111"/>
      <c r="N60" s="104"/>
      <c r="O60" s="104"/>
      <c r="P60" s="104"/>
      <c r="Q60" s="104"/>
      <c r="R60" s="104"/>
      <c r="S60" s="104"/>
      <c r="T60" s="104"/>
      <c r="U60" s="104"/>
      <c r="V60" s="104"/>
      <c r="AC60" s="104"/>
      <c r="AD60" s="104"/>
      <c r="AE60" s="104"/>
      <c r="AF60" s="104"/>
      <c r="AG60" s="104"/>
      <c r="AH60" s="104"/>
      <c r="AI60" s="104"/>
      <c r="AJ60" s="104"/>
    </row>
    <row r="61" spans="4:36">
      <c r="D61" s="111"/>
      <c r="E61" s="111"/>
      <c r="F61" s="111"/>
      <c r="G61" s="111"/>
      <c r="H61" s="111"/>
      <c r="I61" s="111"/>
      <c r="J61" s="111"/>
      <c r="K61" s="111"/>
      <c r="L61" s="111"/>
      <c r="M61" s="111"/>
      <c r="N61" s="104"/>
      <c r="O61" s="104"/>
      <c r="P61" s="104"/>
      <c r="Q61" s="104"/>
      <c r="R61" s="104"/>
      <c r="S61" s="104"/>
      <c r="T61" s="104"/>
      <c r="U61" s="104"/>
      <c r="V61" s="104"/>
      <c r="AC61" s="104"/>
      <c r="AD61" s="104"/>
      <c r="AE61" s="104"/>
      <c r="AF61" s="104"/>
      <c r="AG61" s="104"/>
      <c r="AH61" s="104"/>
      <c r="AI61" s="104"/>
      <c r="AJ61" s="104"/>
    </row>
    <row r="62" spans="4:36">
      <c r="D62" s="111"/>
      <c r="E62" s="111"/>
      <c r="F62" s="111"/>
      <c r="G62" s="111"/>
      <c r="H62" s="111"/>
      <c r="I62" s="111"/>
      <c r="J62" s="111"/>
      <c r="K62" s="111"/>
      <c r="L62" s="111"/>
      <c r="M62" s="111"/>
      <c r="N62" s="104"/>
      <c r="O62" s="104"/>
      <c r="P62" s="104"/>
      <c r="Q62" s="104"/>
      <c r="R62" s="104"/>
      <c r="S62" s="104"/>
      <c r="T62" s="104"/>
      <c r="U62" s="104"/>
      <c r="V62" s="104"/>
      <c r="AC62" s="104"/>
      <c r="AD62" s="104"/>
      <c r="AE62" s="104"/>
      <c r="AF62" s="104"/>
      <c r="AG62" s="104"/>
      <c r="AH62" s="104"/>
      <c r="AI62" s="104"/>
      <c r="AJ62" s="104"/>
    </row>
    <row r="63" spans="4:36">
      <c r="D63" s="111"/>
      <c r="E63" s="111"/>
      <c r="F63" s="111"/>
      <c r="G63" s="111"/>
      <c r="H63" s="111"/>
      <c r="I63" s="111"/>
      <c r="J63" s="111"/>
      <c r="K63" s="111"/>
      <c r="L63" s="111"/>
      <c r="M63" s="111"/>
      <c r="N63" s="104"/>
      <c r="O63" s="104"/>
      <c r="P63" s="104"/>
      <c r="Q63" s="104"/>
      <c r="R63" s="104"/>
      <c r="S63" s="104"/>
      <c r="T63" s="104"/>
      <c r="U63" s="104"/>
      <c r="V63" s="104"/>
      <c r="AC63" s="104"/>
      <c r="AD63" s="104"/>
      <c r="AE63" s="104"/>
      <c r="AF63" s="104"/>
      <c r="AG63" s="104"/>
      <c r="AH63" s="104"/>
      <c r="AI63" s="104"/>
      <c r="AJ63" s="104"/>
    </row>
    <row r="64" spans="4:36">
      <c r="D64" s="111"/>
      <c r="E64" s="111"/>
      <c r="F64" s="111"/>
      <c r="G64" s="111"/>
      <c r="H64" s="111"/>
      <c r="I64" s="111"/>
      <c r="J64" s="111"/>
      <c r="K64" s="111"/>
      <c r="L64" s="111"/>
      <c r="M64" s="111"/>
      <c r="N64" s="104"/>
      <c r="O64" s="104"/>
      <c r="P64" s="104"/>
      <c r="Q64" s="104"/>
      <c r="R64" s="104"/>
      <c r="S64" s="104"/>
      <c r="T64" s="104"/>
      <c r="U64" s="104"/>
      <c r="V64" s="104"/>
      <c r="AC64" s="104"/>
      <c r="AD64" s="104"/>
      <c r="AE64" s="104"/>
      <c r="AF64" s="104"/>
      <c r="AG64" s="104"/>
      <c r="AH64" s="104"/>
      <c r="AI64" s="104"/>
      <c r="AJ64" s="104"/>
    </row>
    <row r="65" spans="4:36">
      <c r="D65" s="111"/>
      <c r="E65" s="111"/>
      <c r="F65" s="111"/>
      <c r="G65" s="111"/>
      <c r="H65" s="111"/>
      <c r="I65" s="111"/>
      <c r="J65" s="111"/>
      <c r="K65" s="111"/>
      <c r="L65" s="111"/>
      <c r="M65" s="111"/>
      <c r="N65" s="104"/>
      <c r="O65" s="104"/>
      <c r="P65" s="104"/>
      <c r="Q65" s="104"/>
      <c r="R65" s="104"/>
      <c r="S65" s="104"/>
      <c r="T65" s="104"/>
      <c r="U65" s="104"/>
      <c r="V65" s="104"/>
      <c r="AC65" s="104"/>
      <c r="AD65" s="104"/>
      <c r="AE65" s="104"/>
      <c r="AF65" s="104"/>
      <c r="AG65" s="104"/>
      <c r="AH65" s="104"/>
      <c r="AI65" s="104"/>
      <c r="AJ65" s="104"/>
    </row>
    <row r="66" spans="4:36">
      <c r="D66" s="111"/>
      <c r="E66" s="111"/>
      <c r="F66" s="111"/>
      <c r="G66" s="111"/>
      <c r="H66" s="111"/>
      <c r="I66" s="111"/>
      <c r="J66" s="111"/>
      <c r="K66" s="111"/>
      <c r="L66" s="111"/>
      <c r="M66" s="111"/>
      <c r="N66" s="104"/>
      <c r="O66" s="104"/>
      <c r="P66" s="104"/>
      <c r="Q66" s="104"/>
      <c r="R66" s="104"/>
      <c r="S66" s="104"/>
      <c r="T66" s="104"/>
      <c r="U66" s="104"/>
      <c r="V66" s="104"/>
      <c r="AC66" s="104"/>
      <c r="AD66" s="104"/>
      <c r="AE66" s="104"/>
      <c r="AF66" s="104"/>
      <c r="AG66" s="104"/>
      <c r="AH66" s="104"/>
      <c r="AI66" s="104"/>
      <c r="AJ66" s="104"/>
    </row>
    <row r="67" spans="4:36">
      <c r="D67" s="111"/>
      <c r="E67" s="111"/>
      <c r="F67" s="111"/>
      <c r="G67" s="111"/>
      <c r="H67" s="111"/>
      <c r="I67" s="111"/>
      <c r="J67" s="111"/>
      <c r="K67" s="111"/>
      <c r="L67" s="111"/>
      <c r="M67" s="111"/>
      <c r="N67" s="104"/>
      <c r="O67" s="104"/>
      <c r="P67" s="104"/>
      <c r="Q67" s="104"/>
      <c r="R67" s="104"/>
      <c r="S67" s="104"/>
      <c r="T67" s="104"/>
      <c r="U67" s="104"/>
      <c r="V67" s="104"/>
      <c r="AC67" s="104"/>
      <c r="AD67" s="104"/>
      <c r="AE67" s="104"/>
      <c r="AF67" s="104"/>
      <c r="AG67" s="104"/>
      <c r="AH67" s="104"/>
      <c r="AI67" s="104"/>
      <c r="AJ67" s="104"/>
    </row>
    <row r="68" spans="4:36">
      <c r="D68" s="111"/>
      <c r="E68" s="111"/>
      <c r="F68" s="111"/>
      <c r="G68" s="111"/>
      <c r="H68" s="111"/>
      <c r="I68" s="111"/>
      <c r="J68" s="111"/>
      <c r="K68" s="111"/>
      <c r="L68" s="111"/>
      <c r="M68" s="111"/>
      <c r="N68" s="104"/>
      <c r="O68" s="104"/>
      <c r="P68" s="104"/>
      <c r="Q68" s="104"/>
      <c r="R68" s="104"/>
      <c r="S68" s="104"/>
      <c r="T68" s="104"/>
      <c r="U68" s="104"/>
      <c r="V68" s="104"/>
      <c r="AC68" s="104"/>
      <c r="AD68" s="104"/>
      <c r="AE68" s="104"/>
      <c r="AF68" s="104"/>
      <c r="AG68" s="104"/>
      <c r="AH68" s="104"/>
      <c r="AI68" s="104"/>
      <c r="AJ68" s="104"/>
    </row>
    <row r="69" spans="4:36">
      <c r="D69" s="111"/>
      <c r="E69" s="111"/>
      <c r="F69" s="111"/>
      <c r="G69" s="111"/>
      <c r="H69" s="111"/>
      <c r="I69" s="111"/>
      <c r="J69" s="111"/>
      <c r="K69" s="111"/>
      <c r="L69" s="111"/>
      <c r="M69" s="111"/>
      <c r="N69" s="104"/>
      <c r="O69" s="104"/>
      <c r="P69" s="104"/>
      <c r="Q69" s="104"/>
      <c r="R69" s="104"/>
      <c r="S69" s="104"/>
      <c r="T69" s="104"/>
      <c r="U69" s="104"/>
      <c r="V69" s="104"/>
      <c r="AC69" s="104"/>
      <c r="AD69" s="104"/>
      <c r="AE69" s="104"/>
      <c r="AF69" s="104"/>
      <c r="AG69" s="104"/>
      <c r="AH69" s="104"/>
      <c r="AI69" s="104"/>
      <c r="AJ69" s="104"/>
    </row>
    <row r="70" spans="4:36">
      <c r="D70" s="111"/>
      <c r="E70" s="111"/>
      <c r="F70" s="111"/>
      <c r="G70" s="111"/>
      <c r="H70" s="111"/>
      <c r="I70" s="111"/>
      <c r="J70" s="111"/>
      <c r="K70" s="111"/>
      <c r="L70" s="111"/>
      <c r="M70" s="111"/>
      <c r="N70" s="104"/>
      <c r="O70" s="104"/>
      <c r="P70" s="104"/>
      <c r="Q70" s="104"/>
      <c r="R70" s="104"/>
      <c r="S70" s="104"/>
      <c r="T70" s="104"/>
      <c r="U70" s="104"/>
      <c r="V70" s="104"/>
      <c r="AC70" s="104"/>
      <c r="AD70" s="104"/>
      <c r="AE70" s="104"/>
      <c r="AF70" s="104"/>
      <c r="AG70" s="104"/>
      <c r="AH70" s="104"/>
      <c r="AI70" s="104"/>
      <c r="AJ70" s="104"/>
    </row>
    <row r="71" spans="4:36">
      <c r="D71" s="111"/>
      <c r="E71" s="111"/>
      <c r="F71" s="111"/>
      <c r="G71" s="111"/>
      <c r="H71" s="111"/>
      <c r="I71" s="111"/>
      <c r="J71" s="111"/>
      <c r="K71" s="111"/>
      <c r="L71" s="111"/>
      <c r="M71" s="111"/>
      <c r="N71" s="104"/>
      <c r="O71" s="104"/>
      <c r="P71" s="104"/>
      <c r="Q71" s="104"/>
      <c r="R71" s="104"/>
      <c r="S71" s="104"/>
      <c r="T71" s="104"/>
      <c r="U71" s="104"/>
      <c r="V71" s="104"/>
      <c r="AC71" s="104"/>
      <c r="AD71" s="104"/>
      <c r="AE71" s="104"/>
      <c r="AF71" s="104"/>
      <c r="AG71" s="104"/>
      <c r="AH71" s="104"/>
      <c r="AI71" s="104"/>
      <c r="AJ71" s="104"/>
    </row>
    <row r="72" spans="4:36">
      <c r="D72" s="111"/>
      <c r="E72" s="111"/>
      <c r="F72" s="111"/>
      <c r="G72" s="111"/>
      <c r="H72" s="111"/>
      <c r="I72" s="111"/>
      <c r="J72" s="111"/>
      <c r="K72" s="111"/>
      <c r="L72" s="111"/>
      <c r="M72" s="111"/>
      <c r="N72" s="104"/>
      <c r="O72" s="104"/>
      <c r="P72" s="104"/>
      <c r="Q72" s="104"/>
      <c r="R72" s="104"/>
      <c r="S72" s="104"/>
      <c r="T72" s="104"/>
      <c r="U72" s="104"/>
      <c r="V72" s="104"/>
      <c r="AC72" s="104"/>
      <c r="AD72" s="104"/>
      <c r="AE72" s="104"/>
      <c r="AF72" s="104"/>
      <c r="AG72" s="104"/>
      <c r="AH72" s="104"/>
      <c r="AI72" s="104"/>
      <c r="AJ72" s="104"/>
    </row>
    <row r="73" spans="4:36">
      <c r="D73" s="111"/>
      <c r="E73" s="111"/>
      <c r="F73" s="111"/>
      <c r="G73" s="111"/>
      <c r="H73" s="111"/>
      <c r="I73" s="111"/>
      <c r="J73" s="111"/>
      <c r="K73" s="111"/>
      <c r="L73" s="111"/>
      <c r="M73" s="111"/>
      <c r="N73" s="104"/>
      <c r="O73" s="104"/>
      <c r="P73" s="104"/>
      <c r="Q73" s="104"/>
      <c r="R73" s="104"/>
      <c r="S73" s="104"/>
      <c r="T73" s="104"/>
      <c r="U73" s="104"/>
      <c r="V73" s="104"/>
      <c r="AC73" s="104"/>
      <c r="AD73" s="104"/>
      <c r="AE73" s="104"/>
      <c r="AF73" s="104"/>
      <c r="AG73" s="104"/>
      <c r="AH73" s="104"/>
      <c r="AI73" s="104"/>
      <c r="AJ73" s="104"/>
    </row>
    <row r="74" spans="4:36">
      <c r="D74" s="111"/>
      <c r="E74" s="111"/>
      <c r="F74" s="111"/>
      <c r="G74" s="111"/>
      <c r="H74" s="111"/>
      <c r="I74" s="111"/>
      <c r="J74" s="111"/>
      <c r="K74" s="111"/>
      <c r="L74" s="111"/>
      <c r="M74" s="111"/>
      <c r="N74" s="104"/>
      <c r="O74" s="104"/>
      <c r="P74" s="104"/>
      <c r="Q74" s="104"/>
      <c r="R74" s="104"/>
      <c r="S74" s="104"/>
      <c r="T74" s="104"/>
      <c r="U74" s="104"/>
      <c r="V74" s="104"/>
      <c r="AC74" s="104"/>
      <c r="AD74" s="104"/>
      <c r="AE74" s="104"/>
      <c r="AF74" s="104"/>
      <c r="AG74" s="104"/>
      <c r="AH74" s="104"/>
      <c r="AI74" s="104"/>
      <c r="AJ74" s="104"/>
    </row>
    <row r="75" spans="4:36">
      <c r="D75" s="111"/>
      <c r="E75" s="111"/>
      <c r="F75" s="111"/>
      <c r="G75" s="111"/>
      <c r="H75" s="111"/>
      <c r="I75" s="111"/>
      <c r="J75" s="111"/>
      <c r="K75" s="111"/>
      <c r="L75" s="111"/>
      <c r="M75" s="111"/>
      <c r="N75" s="104"/>
      <c r="O75" s="104"/>
      <c r="P75" s="104"/>
      <c r="Q75" s="104"/>
      <c r="R75" s="104"/>
      <c r="S75" s="104"/>
      <c r="T75" s="104"/>
      <c r="U75" s="104"/>
      <c r="V75" s="104"/>
      <c r="AC75" s="104"/>
      <c r="AD75" s="104"/>
      <c r="AE75" s="104"/>
      <c r="AF75" s="104"/>
      <c r="AG75" s="104"/>
      <c r="AH75" s="104"/>
      <c r="AI75" s="104"/>
      <c r="AJ75" s="104"/>
    </row>
    <row r="76" spans="4:36">
      <c r="D76" s="111"/>
      <c r="E76" s="111"/>
      <c r="F76" s="111"/>
      <c r="G76" s="111"/>
      <c r="H76" s="111"/>
      <c r="I76" s="111"/>
      <c r="J76" s="111"/>
      <c r="K76" s="111"/>
      <c r="L76" s="111"/>
      <c r="M76" s="111"/>
      <c r="N76" s="104"/>
      <c r="O76" s="104"/>
      <c r="P76" s="104"/>
      <c r="Q76" s="104"/>
      <c r="R76" s="104"/>
      <c r="S76" s="104"/>
      <c r="T76" s="104"/>
      <c r="U76" s="104"/>
      <c r="V76" s="104"/>
      <c r="AC76" s="104"/>
      <c r="AD76" s="104"/>
      <c r="AE76" s="104"/>
      <c r="AF76" s="104"/>
      <c r="AG76" s="104"/>
      <c r="AH76" s="104"/>
      <c r="AI76" s="104"/>
      <c r="AJ76" s="104"/>
    </row>
    <row r="77" spans="4:36">
      <c r="D77" s="111"/>
      <c r="E77" s="111"/>
      <c r="F77" s="111"/>
      <c r="G77" s="111"/>
      <c r="H77" s="111"/>
      <c r="I77" s="111"/>
      <c r="J77" s="111"/>
      <c r="K77" s="111"/>
      <c r="L77" s="111"/>
      <c r="M77" s="111"/>
      <c r="N77" s="104"/>
      <c r="O77" s="104"/>
      <c r="P77" s="104"/>
      <c r="Q77" s="104"/>
      <c r="R77" s="104"/>
      <c r="S77" s="104"/>
      <c r="T77" s="104"/>
      <c r="U77" s="104"/>
      <c r="V77" s="104"/>
      <c r="AC77" s="104"/>
      <c r="AD77" s="104"/>
      <c r="AE77" s="104"/>
      <c r="AF77" s="104"/>
      <c r="AG77" s="104"/>
      <c r="AH77" s="104"/>
      <c r="AI77" s="104"/>
      <c r="AJ77" s="104"/>
    </row>
    <row r="78" spans="4:36">
      <c r="D78" s="111"/>
      <c r="E78" s="111"/>
      <c r="F78" s="111"/>
      <c r="G78" s="111"/>
      <c r="H78" s="111"/>
      <c r="I78" s="111"/>
      <c r="J78" s="111"/>
      <c r="K78" s="111"/>
      <c r="L78" s="111"/>
      <c r="M78" s="111"/>
      <c r="N78" s="104"/>
      <c r="O78" s="104"/>
      <c r="P78" s="104"/>
      <c r="Q78" s="104"/>
      <c r="R78" s="104"/>
      <c r="S78" s="104"/>
      <c r="T78" s="104"/>
      <c r="U78" s="104"/>
      <c r="V78" s="104"/>
      <c r="AC78" s="104"/>
      <c r="AD78" s="104"/>
      <c r="AE78" s="104"/>
      <c r="AF78" s="104"/>
      <c r="AG78" s="104"/>
      <c r="AH78" s="104"/>
      <c r="AI78" s="104"/>
      <c r="AJ78" s="104"/>
    </row>
    <row r="79" spans="4:36">
      <c r="D79" s="111"/>
      <c r="E79" s="111"/>
      <c r="F79" s="111"/>
      <c r="G79" s="111"/>
      <c r="H79" s="111"/>
      <c r="I79" s="111"/>
      <c r="J79" s="111"/>
      <c r="K79" s="111"/>
      <c r="L79" s="111"/>
      <c r="M79" s="111"/>
      <c r="N79" s="104"/>
      <c r="O79" s="104"/>
      <c r="P79" s="104"/>
      <c r="Q79" s="104"/>
      <c r="R79" s="104"/>
      <c r="S79" s="104"/>
      <c r="T79" s="104"/>
      <c r="U79" s="104"/>
      <c r="V79" s="104"/>
      <c r="AC79" s="104"/>
      <c r="AD79" s="104"/>
      <c r="AE79" s="104"/>
      <c r="AF79" s="104"/>
      <c r="AG79" s="104"/>
      <c r="AH79" s="104"/>
      <c r="AI79" s="104"/>
      <c r="AJ79" s="104"/>
    </row>
    <row r="80" spans="4:36">
      <c r="D80" s="111"/>
      <c r="E80" s="111"/>
      <c r="F80" s="111"/>
      <c r="G80" s="111"/>
      <c r="H80" s="111"/>
      <c r="I80" s="111"/>
      <c r="J80" s="111"/>
      <c r="K80" s="111"/>
      <c r="L80" s="111"/>
      <c r="M80" s="111"/>
      <c r="N80" s="104"/>
      <c r="O80" s="104"/>
      <c r="P80" s="104"/>
      <c r="Q80" s="104"/>
      <c r="R80" s="104"/>
      <c r="S80" s="104"/>
      <c r="T80" s="104"/>
      <c r="U80" s="104"/>
      <c r="V80" s="104"/>
      <c r="AC80" s="104"/>
      <c r="AD80" s="104"/>
      <c r="AE80" s="104"/>
      <c r="AF80" s="104"/>
      <c r="AG80" s="104"/>
      <c r="AH80" s="104"/>
      <c r="AI80" s="104"/>
      <c r="AJ80" s="104"/>
    </row>
    <row r="81" spans="4:36">
      <c r="D81" s="111"/>
      <c r="E81" s="111"/>
      <c r="F81" s="111"/>
      <c r="G81" s="111"/>
      <c r="H81" s="111"/>
      <c r="I81" s="111"/>
      <c r="J81" s="111"/>
      <c r="K81" s="111"/>
      <c r="L81" s="111"/>
      <c r="M81" s="111"/>
      <c r="N81" s="104"/>
      <c r="O81" s="104"/>
      <c r="P81" s="104"/>
      <c r="Q81" s="104"/>
      <c r="R81" s="104"/>
      <c r="S81" s="104"/>
      <c r="T81" s="104"/>
      <c r="U81" s="104"/>
      <c r="V81" s="104"/>
      <c r="AC81" s="104"/>
      <c r="AD81" s="104"/>
      <c r="AE81" s="104"/>
      <c r="AF81" s="104"/>
      <c r="AG81" s="104"/>
      <c r="AH81" s="104"/>
      <c r="AI81" s="104"/>
      <c r="AJ81" s="104"/>
    </row>
    <row r="82" spans="4:36">
      <c r="D82" s="111"/>
      <c r="E82" s="111"/>
      <c r="F82" s="111"/>
      <c r="G82" s="111"/>
      <c r="H82" s="111"/>
      <c r="I82" s="111"/>
      <c r="J82" s="111"/>
      <c r="K82" s="111"/>
      <c r="L82" s="111"/>
      <c r="M82" s="111"/>
      <c r="N82" s="104"/>
      <c r="O82" s="104"/>
      <c r="P82" s="104"/>
      <c r="Q82" s="104"/>
      <c r="R82" s="104"/>
      <c r="S82" s="104"/>
      <c r="T82" s="104"/>
      <c r="U82" s="104"/>
      <c r="V82" s="104"/>
      <c r="AC82" s="104"/>
      <c r="AD82" s="104"/>
      <c r="AE82" s="104"/>
      <c r="AF82" s="104"/>
      <c r="AG82" s="104"/>
      <c r="AH82" s="104"/>
      <c r="AI82" s="104"/>
      <c r="AJ82" s="104"/>
    </row>
    <row r="83" spans="4:36">
      <c r="D83" s="111"/>
      <c r="E83" s="111"/>
      <c r="F83" s="111"/>
      <c r="G83" s="111"/>
      <c r="H83" s="111"/>
      <c r="I83" s="111"/>
      <c r="J83" s="111"/>
      <c r="K83" s="111"/>
      <c r="L83" s="111"/>
      <c r="M83" s="111"/>
      <c r="N83" s="104"/>
      <c r="O83" s="104"/>
      <c r="P83" s="104"/>
      <c r="Q83" s="104"/>
      <c r="R83" s="104"/>
      <c r="S83" s="104"/>
      <c r="T83" s="104"/>
      <c r="U83" s="104"/>
      <c r="V83" s="104"/>
      <c r="AC83" s="104"/>
      <c r="AD83" s="104"/>
      <c r="AE83" s="104"/>
      <c r="AF83" s="104"/>
      <c r="AG83" s="104"/>
      <c r="AH83" s="104"/>
      <c r="AI83" s="104"/>
      <c r="AJ83" s="104"/>
    </row>
    <row r="84" spans="4:36">
      <c r="D84" s="111"/>
      <c r="E84" s="111"/>
      <c r="F84" s="111"/>
      <c r="G84" s="111"/>
      <c r="H84" s="111"/>
      <c r="I84" s="111"/>
      <c r="J84" s="111"/>
      <c r="K84" s="111"/>
      <c r="L84" s="111"/>
      <c r="M84" s="111"/>
      <c r="N84" s="104"/>
      <c r="O84" s="104"/>
      <c r="P84" s="104"/>
      <c r="Q84" s="104"/>
      <c r="R84" s="104"/>
      <c r="S84" s="104"/>
      <c r="T84" s="104"/>
      <c r="U84" s="104"/>
      <c r="V84" s="104"/>
      <c r="AC84" s="104"/>
      <c r="AD84" s="104"/>
      <c r="AE84" s="104"/>
      <c r="AF84" s="104"/>
      <c r="AG84" s="104"/>
      <c r="AH84" s="104"/>
      <c r="AI84" s="104"/>
      <c r="AJ84" s="104"/>
    </row>
    <row r="85" spans="4:36">
      <c r="D85" s="111"/>
      <c r="E85" s="111"/>
      <c r="F85" s="111"/>
      <c r="G85" s="111"/>
      <c r="H85" s="111"/>
      <c r="I85" s="111"/>
      <c r="J85" s="111"/>
      <c r="K85" s="111"/>
      <c r="L85" s="111"/>
      <c r="M85" s="111"/>
      <c r="N85" s="104"/>
      <c r="O85" s="104"/>
      <c r="P85" s="104"/>
      <c r="Q85" s="104"/>
      <c r="R85" s="104"/>
      <c r="S85" s="104"/>
      <c r="T85" s="104"/>
      <c r="U85" s="104"/>
      <c r="V85" s="104"/>
      <c r="AC85" s="104"/>
      <c r="AD85" s="104"/>
      <c r="AE85" s="104"/>
      <c r="AF85" s="104"/>
      <c r="AG85" s="104"/>
      <c r="AH85" s="104"/>
      <c r="AI85" s="104"/>
      <c r="AJ85" s="104"/>
    </row>
    <row r="86" spans="4:36">
      <c r="D86" s="111"/>
      <c r="E86" s="111"/>
      <c r="F86" s="111"/>
      <c r="G86" s="111"/>
      <c r="H86" s="111"/>
      <c r="I86" s="111"/>
      <c r="J86" s="111"/>
      <c r="K86" s="111"/>
      <c r="L86" s="111"/>
      <c r="M86" s="111"/>
      <c r="N86" s="104"/>
      <c r="O86" s="104"/>
      <c r="P86" s="104"/>
      <c r="Q86" s="104"/>
      <c r="R86" s="104"/>
      <c r="S86" s="104"/>
      <c r="T86" s="104"/>
      <c r="U86" s="104"/>
      <c r="V86" s="104"/>
      <c r="AC86" s="104"/>
      <c r="AD86" s="104"/>
      <c r="AE86" s="104"/>
      <c r="AF86" s="104"/>
      <c r="AG86" s="104"/>
      <c r="AH86" s="104"/>
      <c r="AI86" s="104"/>
      <c r="AJ86" s="104"/>
    </row>
    <row r="87" spans="4:36">
      <c r="D87" s="111"/>
      <c r="E87" s="111"/>
      <c r="F87" s="111"/>
      <c r="G87" s="111"/>
      <c r="H87" s="111"/>
      <c r="I87" s="111"/>
      <c r="J87" s="111"/>
      <c r="K87" s="111"/>
      <c r="L87" s="111"/>
      <c r="M87" s="111"/>
      <c r="N87" s="104"/>
      <c r="O87" s="104"/>
      <c r="P87" s="104"/>
      <c r="Q87" s="104"/>
      <c r="R87" s="104"/>
      <c r="S87" s="104"/>
      <c r="T87" s="104"/>
      <c r="U87" s="104"/>
      <c r="V87" s="104"/>
      <c r="AC87" s="104"/>
      <c r="AD87" s="104"/>
      <c r="AE87" s="104"/>
      <c r="AF87" s="104"/>
      <c r="AG87" s="104"/>
      <c r="AH87" s="104"/>
      <c r="AI87" s="104"/>
      <c r="AJ87" s="104"/>
    </row>
    <row r="88" spans="4:36">
      <c r="D88" s="111"/>
      <c r="E88" s="111"/>
      <c r="F88" s="111"/>
      <c r="G88" s="111"/>
      <c r="H88" s="111"/>
      <c r="I88" s="111"/>
      <c r="J88" s="111"/>
      <c r="K88" s="111"/>
      <c r="L88" s="111"/>
      <c r="M88" s="111"/>
      <c r="N88" s="104"/>
      <c r="O88" s="104"/>
      <c r="P88" s="104"/>
      <c r="Q88" s="104"/>
      <c r="R88" s="104"/>
      <c r="S88" s="104"/>
      <c r="T88" s="104"/>
      <c r="U88" s="104"/>
      <c r="V88" s="104"/>
      <c r="AC88" s="104"/>
      <c r="AD88" s="104"/>
      <c r="AE88" s="104"/>
      <c r="AF88" s="104"/>
      <c r="AG88" s="104"/>
      <c r="AH88" s="104"/>
      <c r="AI88" s="104"/>
      <c r="AJ88" s="104"/>
    </row>
    <row r="89" spans="4:36">
      <c r="D89" s="111"/>
      <c r="E89" s="111"/>
      <c r="F89" s="111"/>
      <c r="G89" s="111"/>
      <c r="H89" s="111"/>
      <c r="I89" s="111"/>
      <c r="J89" s="111"/>
      <c r="K89" s="111"/>
      <c r="L89" s="111"/>
      <c r="M89" s="111"/>
      <c r="N89" s="104"/>
      <c r="O89" s="104"/>
      <c r="P89" s="104"/>
      <c r="Q89" s="104"/>
      <c r="R89" s="104"/>
      <c r="S89" s="104"/>
      <c r="T89" s="104"/>
      <c r="U89" s="104"/>
      <c r="V89" s="104"/>
      <c r="AC89" s="104"/>
      <c r="AD89" s="104"/>
      <c r="AE89" s="104"/>
      <c r="AF89" s="104"/>
      <c r="AG89" s="104"/>
      <c r="AH89" s="104"/>
      <c r="AI89" s="104"/>
      <c r="AJ89" s="104"/>
    </row>
    <row r="90" spans="4:36">
      <c r="D90" s="111"/>
      <c r="E90" s="111"/>
      <c r="F90" s="111"/>
      <c r="G90" s="111"/>
      <c r="H90" s="111"/>
      <c r="I90" s="111"/>
      <c r="J90" s="111"/>
      <c r="K90" s="111"/>
      <c r="L90" s="111"/>
      <c r="M90" s="111"/>
      <c r="N90" s="104"/>
      <c r="O90" s="104"/>
      <c r="P90" s="104"/>
      <c r="Q90" s="104"/>
      <c r="R90" s="104"/>
      <c r="S90" s="104"/>
      <c r="T90" s="104"/>
      <c r="U90" s="104"/>
      <c r="V90" s="104"/>
      <c r="AC90" s="104"/>
      <c r="AD90" s="104"/>
      <c r="AE90" s="104"/>
      <c r="AF90" s="104"/>
      <c r="AG90" s="104"/>
      <c r="AH90" s="104"/>
      <c r="AI90" s="104"/>
      <c r="AJ90" s="104"/>
    </row>
    <row r="91" spans="4:36">
      <c r="D91" s="111"/>
      <c r="E91" s="111"/>
      <c r="F91" s="111"/>
      <c r="G91" s="111"/>
      <c r="H91" s="111"/>
      <c r="I91" s="111"/>
      <c r="J91" s="111"/>
      <c r="K91" s="111"/>
      <c r="L91" s="111"/>
      <c r="M91" s="111"/>
      <c r="N91" s="104"/>
      <c r="O91" s="104"/>
      <c r="P91" s="104"/>
      <c r="Q91" s="104"/>
      <c r="R91" s="104"/>
      <c r="S91" s="104"/>
      <c r="T91" s="104"/>
      <c r="U91" s="104"/>
      <c r="V91" s="104"/>
      <c r="AC91" s="104"/>
      <c r="AD91" s="104"/>
      <c r="AE91" s="104"/>
      <c r="AF91" s="104"/>
      <c r="AG91" s="104"/>
      <c r="AH91" s="104"/>
      <c r="AI91" s="104"/>
      <c r="AJ91" s="104"/>
    </row>
    <row r="92" spans="4:36">
      <c r="D92" s="111"/>
      <c r="E92" s="111"/>
      <c r="F92" s="111"/>
      <c r="G92" s="111"/>
      <c r="H92" s="111"/>
      <c r="I92" s="111"/>
      <c r="J92" s="111"/>
      <c r="K92" s="111"/>
      <c r="L92" s="111"/>
      <c r="M92" s="111"/>
      <c r="N92" s="104"/>
      <c r="O92" s="104"/>
      <c r="P92" s="104"/>
      <c r="Q92" s="104"/>
      <c r="R92" s="104"/>
      <c r="S92" s="104"/>
      <c r="T92" s="104"/>
      <c r="U92" s="104"/>
      <c r="V92" s="104"/>
      <c r="AC92" s="104"/>
      <c r="AD92" s="104"/>
      <c r="AE92" s="104"/>
      <c r="AF92" s="104"/>
      <c r="AG92" s="104"/>
      <c r="AH92" s="104"/>
      <c r="AI92" s="104"/>
      <c r="AJ92" s="104"/>
    </row>
    <row r="93" spans="4:36">
      <c r="D93" s="111"/>
      <c r="E93" s="111"/>
      <c r="F93" s="111"/>
      <c r="G93" s="111"/>
      <c r="H93" s="111"/>
      <c r="I93" s="111"/>
      <c r="J93" s="111"/>
      <c r="K93" s="111"/>
      <c r="L93" s="111"/>
      <c r="M93" s="111"/>
      <c r="N93" s="104"/>
      <c r="O93" s="104"/>
      <c r="P93" s="104"/>
      <c r="Q93" s="104"/>
      <c r="R93" s="104"/>
      <c r="S93" s="104"/>
      <c r="T93" s="104"/>
      <c r="U93" s="104"/>
      <c r="V93" s="104"/>
      <c r="AC93" s="104"/>
      <c r="AD93" s="104"/>
      <c r="AE93" s="104"/>
      <c r="AF93" s="104"/>
      <c r="AG93" s="104"/>
      <c r="AH93" s="104"/>
      <c r="AI93" s="104"/>
      <c r="AJ93" s="104"/>
    </row>
    <row r="94" spans="4:36">
      <c r="D94" s="111"/>
      <c r="E94" s="111"/>
      <c r="F94" s="111"/>
      <c r="G94" s="111"/>
      <c r="H94" s="111"/>
      <c r="I94" s="111"/>
      <c r="J94" s="111"/>
      <c r="K94" s="111"/>
      <c r="L94" s="111"/>
      <c r="M94" s="111"/>
      <c r="N94" s="104"/>
      <c r="O94" s="104"/>
      <c r="P94" s="104"/>
      <c r="Q94" s="104"/>
      <c r="R94" s="104"/>
      <c r="S94" s="104"/>
      <c r="T94" s="104"/>
      <c r="U94" s="104"/>
      <c r="V94" s="104"/>
      <c r="AC94" s="104"/>
      <c r="AD94" s="104"/>
      <c r="AE94" s="104"/>
      <c r="AF94" s="104"/>
      <c r="AG94" s="104"/>
      <c r="AH94" s="104"/>
      <c r="AI94" s="104"/>
      <c r="AJ94" s="104"/>
    </row>
    <row r="95" spans="4:36">
      <c r="D95" s="111"/>
      <c r="E95" s="111"/>
      <c r="F95" s="111"/>
      <c r="G95" s="111"/>
      <c r="H95" s="111"/>
      <c r="I95" s="111"/>
      <c r="J95" s="111"/>
      <c r="K95" s="111"/>
      <c r="L95" s="111"/>
      <c r="M95" s="111"/>
      <c r="N95" s="104"/>
      <c r="O95" s="104"/>
      <c r="P95" s="104"/>
      <c r="Q95" s="104"/>
      <c r="R95" s="104"/>
      <c r="S95" s="104"/>
      <c r="T95" s="104"/>
      <c r="U95" s="104"/>
      <c r="V95" s="104"/>
      <c r="AC95" s="104"/>
      <c r="AD95" s="104"/>
      <c r="AE95" s="104"/>
      <c r="AF95" s="104"/>
      <c r="AG95" s="104"/>
      <c r="AH95" s="104"/>
      <c r="AI95" s="104"/>
      <c r="AJ95" s="104"/>
    </row>
    <row r="96" spans="4:36">
      <c r="D96" s="111"/>
      <c r="E96" s="111"/>
      <c r="F96" s="111"/>
      <c r="G96" s="111"/>
      <c r="H96" s="111"/>
      <c r="I96" s="111"/>
      <c r="J96" s="111"/>
      <c r="K96" s="111"/>
      <c r="L96" s="111"/>
      <c r="M96" s="111"/>
      <c r="N96" s="104"/>
      <c r="O96" s="104"/>
      <c r="P96" s="104"/>
      <c r="Q96" s="104"/>
      <c r="R96" s="104"/>
      <c r="S96" s="104"/>
      <c r="T96" s="104"/>
      <c r="U96" s="104"/>
      <c r="V96" s="104"/>
      <c r="AC96" s="104"/>
      <c r="AD96" s="104"/>
      <c r="AE96" s="104"/>
      <c r="AF96" s="104"/>
      <c r="AG96" s="104"/>
      <c r="AH96" s="104"/>
      <c r="AI96" s="104"/>
      <c r="AJ96" s="104"/>
    </row>
    <row r="97" spans="4:36">
      <c r="D97" s="111"/>
      <c r="E97" s="111"/>
      <c r="F97" s="111"/>
      <c r="G97" s="111"/>
      <c r="H97" s="111"/>
      <c r="I97" s="111"/>
      <c r="J97" s="111"/>
      <c r="K97" s="111"/>
      <c r="L97" s="111"/>
      <c r="M97" s="111"/>
      <c r="N97" s="104"/>
      <c r="O97" s="104"/>
      <c r="P97" s="104"/>
      <c r="Q97" s="104"/>
      <c r="R97" s="104"/>
      <c r="S97" s="104"/>
      <c r="T97" s="104"/>
      <c r="U97" s="104"/>
      <c r="V97" s="104"/>
      <c r="AC97" s="104"/>
      <c r="AD97" s="104"/>
      <c r="AE97" s="104"/>
      <c r="AF97" s="104"/>
      <c r="AG97" s="104"/>
      <c r="AH97" s="104"/>
      <c r="AI97" s="104"/>
      <c r="AJ97" s="104"/>
    </row>
    <row r="98" spans="4:36">
      <c r="D98" s="111"/>
      <c r="E98" s="111"/>
      <c r="F98" s="111"/>
      <c r="G98" s="111"/>
      <c r="H98" s="111"/>
      <c r="I98" s="111"/>
      <c r="J98" s="111"/>
      <c r="K98" s="111"/>
      <c r="L98" s="111"/>
      <c r="M98" s="111"/>
      <c r="N98" s="104"/>
      <c r="O98" s="104"/>
      <c r="P98" s="104"/>
      <c r="Q98" s="104"/>
      <c r="R98" s="104"/>
      <c r="S98" s="104"/>
      <c r="T98" s="104"/>
      <c r="U98" s="104"/>
      <c r="V98" s="104"/>
      <c r="AC98" s="104"/>
      <c r="AD98" s="104"/>
      <c r="AE98" s="104"/>
      <c r="AF98" s="104"/>
      <c r="AG98" s="104"/>
      <c r="AH98" s="104"/>
      <c r="AI98" s="104"/>
      <c r="AJ98" s="104"/>
    </row>
    <row r="99" spans="4:36">
      <c r="D99" s="111"/>
      <c r="E99" s="111"/>
      <c r="F99" s="111"/>
      <c r="G99" s="111"/>
      <c r="H99" s="111"/>
      <c r="I99" s="111"/>
      <c r="J99" s="111"/>
      <c r="K99" s="111"/>
      <c r="L99" s="111"/>
      <c r="M99" s="111"/>
      <c r="N99" s="104"/>
      <c r="O99" s="104"/>
      <c r="P99" s="104"/>
      <c r="Q99" s="104"/>
      <c r="R99" s="104"/>
      <c r="S99" s="104"/>
      <c r="T99" s="104"/>
      <c r="U99" s="104"/>
      <c r="V99" s="104"/>
      <c r="AC99" s="104"/>
      <c r="AD99" s="104"/>
      <c r="AE99" s="104"/>
      <c r="AF99" s="104"/>
      <c r="AG99" s="104"/>
      <c r="AH99" s="104"/>
      <c r="AI99" s="104"/>
      <c r="AJ99" s="104"/>
    </row>
    <row r="100" spans="4:36">
      <c r="D100" s="111"/>
      <c r="E100" s="111"/>
      <c r="F100" s="111"/>
      <c r="G100" s="111"/>
      <c r="H100" s="111"/>
      <c r="I100" s="111"/>
      <c r="J100" s="111"/>
      <c r="K100" s="111"/>
      <c r="L100" s="111"/>
      <c r="M100" s="111"/>
      <c r="N100" s="104"/>
      <c r="O100" s="104"/>
      <c r="P100" s="104"/>
      <c r="Q100" s="104"/>
      <c r="R100" s="104"/>
      <c r="S100" s="104"/>
      <c r="T100" s="104"/>
      <c r="U100" s="104"/>
      <c r="V100" s="104"/>
      <c r="AC100" s="104"/>
      <c r="AD100" s="104"/>
      <c r="AE100" s="104"/>
      <c r="AF100" s="104"/>
      <c r="AG100" s="104"/>
      <c r="AH100" s="104"/>
      <c r="AI100" s="104"/>
      <c r="AJ100" s="104"/>
    </row>
    <row r="101" spans="4:36">
      <c r="D101" s="111"/>
      <c r="E101" s="111"/>
      <c r="F101" s="111"/>
      <c r="G101" s="111"/>
      <c r="H101" s="111"/>
      <c r="I101" s="111"/>
      <c r="J101" s="111"/>
      <c r="K101" s="111"/>
      <c r="L101" s="111"/>
      <c r="M101" s="111"/>
      <c r="N101" s="104"/>
      <c r="O101" s="104"/>
      <c r="P101" s="104"/>
      <c r="Q101" s="104"/>
      <c r="R101" s="104"/>
      <c r="S101" s="104"/>
      <c r="T101" s="104"/>
      <c r="U101" s="104"/>
      <c r="V101" s="104"/>
      <c r="AC101" s="104"/>
      <c r="AD101" s="104"/>
      <c r="AE101" s="104"/>
      <c r="AF101" s="104"/>
      <c r="AG101" s="104"/>
      <c r="AH101" s="104"/>
      <c r="AI101" s="104"/>
      <c r="AJ101" s="104"/>
    </row>
    <row r="102" spans="4:36">
      <c r="D102" s="111"/>
      <c r="E102" s="111"/>
      <c r="F102" s="111"/>
      <c r="G102" s="111"/>
      <c r="H102" s="111"/>
      <c r="I102" s="111"/>
      <c r="J102" s="111"/>
      <c r="K102" s="111"/>
      <c r="L102" s="111"/>
      <c r="M102" s="111"/>
      <c r="N102" s="104"/>
      <c r="O102" s="104"/>
      <c r="P102" s="104"/>
      <c r="Q102" s="104"/>
      <c r="R102" s="104"/>
      <c r="S102" s="104"/>
      <c r="T102" s="104"/>
      <c r="U102" s="104"/>
      <c r="V102" s="104"/>
      <c r="AC102" s="104"/>
      <c r="AD102" s="104"/>
      <c r="AE102" s="104"/>
      <c r="AF102" s="104"/>
      <c r="AG102" s="104"/>
      <c r="AH102" s="104"/>
      <c r="AI102" s="104"/>
      <c r="AJ102" s="104"/>
    </row>
    <row r="103" spans="4:36">
      <c r="D103" s="111"/>
      <c r="E103" s="111"/>
      <c r="F103" s="111"/>
      <c r="G103" s="111"/>
      <c r="H103" s="111"/>
      <c r="I103" s="111"/>
      <c r="J103" s="111"/>
      <c r="K103" s="111"/>
      <c r="L103" s="111"/>
      <c r="M103" s="111"/>
      <c r="N103" s="104"/>
      <c r="O103" s="104"/>
      <c r="P103" s="104"/>
      <c r="Q103" s="104"/>
      <c r="R103" s="104"/>
      <c r="S103" s="104"/>
      <c r="T103" s="104"/>
      <c r="U103" s="104"/>
      <c r="V103" s="104"/>
      <c r="AC103" s="104"/>
      <c r="AD103" s="104"/>
      <c r="AE103" s="104"/>
      <c r="AF103" s="104"/>
      <c r="AG103" s="104"/>
      <c r="AH103" s="104"/>
      <c r="AI103" s="104"/>
      <c r="AJ103" s="104"/>
    </row>
    <row r="104" spans="4:36">
      <c r="D104" s="111"/>
      <c r="E104" s="111"/>
      <c r="F104" s="111"/>
      <c r="G104" s="111"/>
      <c r="H104" s="111"/>
      <c r="I104" s="111"/>
      <c r="J104" s="111"/>
      <c r="K104" s="111"/>
      <c r="L104" s="111"/>
      <c r="M104" s="111"/>
      <c r="N104" s="104"/>
      <c r="O104" s="104"/>
      <c r="P104" s="104"/>
      <c r="Q104" s="104"/>
      <c r="R104" s="104"/>
      <c r="S104" s="104"/>
      <c r="T104" s="104"/>
      <c r="U104" s="104"/>
      <c r="V104" s="104"/>
      <c r="AC104" s="104"/>
      <c r="AD104" s="104"/>
      <c r="AE104" s="104"/>
      <c r="AF104" s="104"/>
      <c r="AG104" s="104"/>
      <c r="AH104" s="104"/>
      <c r="AI104" s="104"/>
      <c r="AJ104" s="104"/>
    </row>
    <row r="105" spans="4:36">
      <c r="D105" s="111"/>
      <c r="E105" s="111"/>
      <c r="F105" s="111"/>
      <c r="G105" s="111"/>
      <c r="H105" s="111"/>
      <c r="I105" s="111"/>
      <c r="J105" s="111"/>
      <c r="K105" s="111"/>
      <c r="L105" s="111"/>
      <c r="M105" s="111"/>
      <c r="N105" s="104"/>
      <c r="O105" s="104"/>
      <c r="P105" s="104"/>
      <c r="Q105" s="104"/>
      <c r="R105" s="104"/>
      <c r="S105" s="104"/>
      <c r="T105" s="104"/>
      <c r="U105" s="104"/>
      <c r="V105" s="104"/>
      <c r="AC105" s="104"/>
      <c r="AD105" s="104"/>
      <c r="AE105" s="104"/>
      <c r="AF105" s="104"/>
      <c r="AG105" s="104"/>
      <c r="AH105" s="104"/>
      <c r="AI105" s="104"/>
      <c r="AJ105" s="104"/>
    </row>
    <row r="106" spans="4:36">
      <c r="D106" s="111"/>
      <c r="E106" s="111"/>
      <c r="F106" s="111"/>
      <c r="G106" s="111"/>
      <c r="H106" s="111"/>
      <c r="I106" s="111"/>
      <c r="J106" s="111"/>
      <c r="K106" s="111"/>
      <c r="L106" s="111"/>
      <c r="M106" s="111"/>
      <c r="N106" s="104"/>
      <c r="O106" s="104"/>
      <c r="P106" s="104"/>
      <c r="Q106" s="104"/>
      <c r="R106" s="104"/>
      <c r="S106" s="104"/>
      <c r="T106" s="104"/>
      <c r="U106" s="104"/>
      <c r="V106" s="104"/>
      <c r="AC106" s="104"/>
      <c r="AD106" s="104"/>
      <c r="AE106" s="104"/>
      <c r="AF106" s="104"/>
      <c r="AG106" s="104"/>
      <c r="AH106" s="104"/>
      <c r="AI106" s="104"/>
      <c r="AJ106" s="104"/>
    </row>
    <row r="107" spans="4:36">
      <c r="D107" s="111"/>
      <c r="E107" s="111"/>
      <c r="F107" s="111"/>
      <c r="G107" s="111"/>
      <c r="H107" s="111"/>
      <c r="I107" s="111"/>
      <c r="J107" s="111"/>
      <c r="K107" s="111"/>
      <c r="L107" s="111"/>
      <c r="M107" s="111"/>
      <c r="N107" s="104"/>
      <c r="O107" s="104"/>
      <c r="P107" s="104"/>
      <c r="Q107" s="104"/>
      <c r="R107" s="104"/>
      <c r="S107" s="104"/>
      <c r="T107" s="104"/>
      <c r="U107" s="104"/>
      <c r="V107" s="104"/>
      <c r="AC107" s="104"/>
      <c r="AD107" s="104"/>
      <c r="AE107" s="104"/>
      <c r="AF107" s="104"/>
      <c r="AG107" s="104"/>
      <c r="AH107" s="104"/>
      <c r="AI107" s="104"/>
      <c r="AJ107" s="104"/>
    </row>
    <row r="108" spans="4:36">
      <c r="D108" s="111"/>
      <c r="E108" s="111"/>
      <c r="F108" s="111"/>
      <c r="G108" s="111"/>
      <c r="H108" s="111"/>
      <c r="I108" s="111"/>
      <c r="J108" s="111"/>
      <c r="K108" s="111"/>
      <c r="L108" s="111"/>
      <c r="M108" s="111"/>
      <c r="N108" s="104"/>
      <c r="O108" s="104"/>
      <c r="P108" s="104"/>
      <c r="Q108" s="104"/>
      <c r="R108" s="104"/>
      <c r="S108" s="104"/>
      <c r="T108" s="104"/>
      <c r="U108" s="104"/>
      <c r="V108" s="104"/>
      <c r="AC108" s="104"/>
      <c r="AD108" s="104"/>
      <c r="AE108" s="104"/>
      <c r="AF108" s="104"/>
      <c r="AG108" s="104"/>
      <c r="AH108" s="104"/>
      <c r="AI108" s="104"/>
      <c r="AJ108" s="104"/>
    </row>
    <row r="109" spans="4:36">
      <c r="D109" s="111"/>
      <c r="E109" s="111"/>
      <c r="F109" s="111"/>
      <c r="G109" s="111"/>
      <c r="H109" s="111"/>
      <c r="I109" s="111"/>
      <c r="J109" s="111"/>
      <c r="K109" s="111"/>
      <c r="L109" s="111"/>
      <c r="M109" s="111"/>
      <c r="N109" s="104"/>
      <c r="O109" s="104"/>
      <c r="P109" s="104"/>
      <c r="Q109" s="104"/>
      <c r="R109" s="104"/>
      <c r="S109" s="104"/>
      <c r="T109" s="104"/>
      <c r="U109" s="104"/>
      <c r="V109" s="104"/>
      <c r="AC109" s="104"/>
      <c r="AD109" s="104"/>
      <c r="AE109" s="104"/>
      <c r="AF109" s="104"/>
      <c r="AG109" s="104"/>
      <c r="AH109" s="104"/>
      <c r="AI109" s="104"/>
      <c r="AJ109" s="104"/>
    </row>
    <row r="110" spans="4:36">
      <c r="D110" s="111"/>
      <c r="E110" s="111"/>
      <c r="F110" s="111"/>
      <c r="G110" s="111"/>
      <c r="H110" s="111"/>
      <c r="I110" s="111"/>
      <c r="J110" s="111"/>
      <c r="K110" s="111"/>
      <c r="L110" s="111"/>
      <c r="M110" s="111"/>
      <c r="N110" s="104"/>
      <c r="O110" s="104"/>
      <c r="P110" s="104"/>
      <c r="Q110" s="104"/>
      <c r="R110" s="104"/>
      <c r="S110" s="104"/>
      <c r="T110" s="104"/>
      <c r="U110" s="104"/>
      <c r="V110" s="104"/>
      <c r="AC110" s="104"/>
      <c r="AD110" s="104"/>
      <c r="AE110" s="104"/>
      <c r="AF110" s="104"/>
      <c r="AG110" s="104"/>
      <c r="AH110" s="104"/>
      <c r="AI110" s="104"/>
      <c r="AJ110" s="104"/>
    </row>
    <row r="111" spans="4:36">
      <c r="D111" s="111"/>
      <c r="E111" s="111"/>
      <c r="F111" s="111"/>
      <c r="G111" s="111"/>
      <c r="H111" s="111"/>
      <c r="I111" s="111"/>
      <c r="J111" s="111"/>
      <c r="K111" s="111"/>
      <c r="L111" s="111"/>
      <c r="M111" s="111"/>
      <c r="N111" s="104"/>
      <c r="O111" s="104"/>
      <c r="P111" s="104"/>
      <c r="Q111" s="104"/>
      <c r="R111" s="104"/>
      <c r="S111" s="104"/>
      <c r="T111" s="104"/>
      <c r="U111" s="104"/>
      <c r="V111" s="104"/>
      <c r="AC111" s="104"/>
      <c r="AD111" s="104"/>
      <c r="AE111" s="104"/>
      <c r="AF111" s="104"/>
      <c r="AG111" s="104"/>
      <c r="AH111" s="104"/>
      <c r="AI111" s="104"/>
      <c r="AJ111" s="104"/>
    </row>
    <row r="112" spans="4:36">
      <c r="D112" s="111"/>
      <c r="E112" s="111"/>
      <c r="F112" s="111"/>
      <c r="G112" s="111"/>
      <c r="H112" s="111"/>
      <c r="I112" s="111"/>
      <c r="J112" s="111"/>
      <c r="K112" s="111"/>
      <c r="L112" s="111"/>
      <c r="M112" s="111"/>
      <c r="N112" s="104"/>
      <c r="O112" s="104"/>
      <c r="P112" s="104"/>
      <c r="Q112" s="104"/>
      <c r="R112" s="104"/>
      <c r="S112" s="104"/>
      <c r="T112" s="104"/>
      <c r="U112" s="104"/>
      <c r="V112" s="104"/>
      <c r="AC112" s="104"/>
      <c r="AD112" s="104"/>
      <c r="AE112" s="104"/>
      <c r="AF112" s="104"/>
      <c r="AG112" s="104"/>
      <c r="AH112" s="104"/>
      <c r="AI112" s="104"/>
      <c r="AJ112" s="104"/>
    </row>
    <row r="113" spans="4:36">
      <c r="D113" s="111"/>
      <c r="E113" s="111"/>
      <c r="F113" s="111"/>
      <c r="G113" s="111"/>
      <c r="H113" s="111"/>
      <c r="I113" s="111"/>
      <c r="J113" s="111"/>
      <c r="K113" s="111"/>
      <c r="L113" s="111"/>
      <c r="M113" s="111"/>
      <c r="N113" s="104"/>
      <c r="O113" s="104"/>
      <c r="P113" s="104"/>
      <c r="Q113" s="104"/>
      <c r="R113" s="104"/>
      <c r="S113" s="104"/>
      <c r="T113" s="104"/>
      <c r="U113" s="104"/>
      <c r="V113" s="104"/>
      <c r="AC113" s="104"/>
      <c r="AD113" s="104"/>
      <c r="AE113" s="104"/>
      <c r="AF113" s="104"/>
      <c r="AG113" s="104"/>
      <c r="AH113" s="104"/>
      <c r="AI113" s="104"/>
      <c r="AJ113" s="104"/>
    </row>
    <row r="114" spans="4:36">
      <c r="D114" s="111"/>
      <c r="E114" s="111"/>
      <c r="F114" s="111"/>
      <c r="G114" s="111"/>
      <c r="H114" s="111"/>
      <c r="I114" s="111"/>
      <c r="J114" s="111"/>
      <c r="K114" s="111"/>
      <c r="L114" s="111"/>
      <c r="M114" s="111"/>
      <c r="N114" s="104"/>
      <c r="O114" s="104"/>
      <c r="P114" s="104"/>
      <c r="Q114" s="104"/>
      <c r="R114" s="104"/>
      <c r="S114" s="104"/>
      <c r="T114" s="104"/>
      <c r="U114" s="104"/>
      <c r="V114" s="104"/>
      <c r="AC114" s="104"/>
      <c r="AD114" s="104"/>
      <c r="AE114" s="104"/>
      <c r="AF114" s="104"/>
      <c r="AG114" s="104"/>
      <c r="AH114" s="104"/>
      <c r="AI114" s="104"/>
      <c r="AJ114" s="104"/>
    </row>
    <row r="115" spans="4:36">
      <c r="D115" s="111"/>
      <c r="E115" s="111"/>
      <c r="F115" s="111"/>
      <c r="G115" s="111"/>
      <c r="H115" s="111"/>
      <c r="I115" s="111"/>
      <c r="J115" s="111"/>
      <c r="K115" s="111"/>
      <c r="L115" s="111"/>
      <c r="M115" s="111"/>
      <c r="N115" s="104"/>
      <c r="O115" s="104"/>
      <c r="P115" s="104"/>
      <c r="Q115" s="104"/>
      <c r="R115" s="104"/>
      <c r="S115" s="104"/>
      <c r="T115" s="104"/>
      <c r="U115" s="104"/>
      <c r="V115" s="104"/>
      <c r="AC115" s="104"/>
      <c r="AD115" s="104"/>
      <c r="AE115" s="104"/>
      <c r="AF115" s="104"/>
      <c r="AG115" s="104"/>
      <c r="AH115" s="104"/>
      <c r="AI115" s="104"/>
      <c r="AJ115" s="104"/>
    </row>
    <row r="116" spans="4:36">
      <c r="D116" s="111"/>
      <c r="E116" s="111"/>
      <c r="F116" s="111"/>
      <c r="G116" s="111"/>
      <c r="H116" s="111"/>
      <c r="I116" s="111"/>
      <c r="J116" s="111"/>
      <c r="K116" s="111"/>
      <c r="L116" s="111"/>
      <c r="M116" s="111"/>
      <c r="N116" s="104"/>
      <c r="O116" s="104"/>
      <c r="P116" s="104"/>
      <c r="Q116" s="104"/>
      <c r="R116" s="104"/>
      <c r="S116" s="104"/>
      <c r="T116" s="104"/>
      <c r="U116" s="104"/>
      <c r="V116" s="104"/>
      <c r="AC116" s="104"/>
      <c r="AD116" s="104"/>
      <c r="AE116" s="104"/>
      <c r="AF116" s="104"/>
      <c r="AG116" s="104"/>
      <c r="AH116" s="104"/>
      <c r="AI116" s="104"/>
      <c r="AJ116" s="104"/>
    </row>
    <row r="117" spans="4:36">
      <c r="D117" s="111"/>
      <c r="E117" s="111"/>
      <c r="F117" s="111"/>
      <c r="G117" s="111"/>
      <c r="H117" s="111"/>
      <c r="I117" s="111"/>
      <c r="J117" s="111"/>
      <c r="K117" s="111"/>
      <c r="L117" s="111"/>
      <c r="M117" s="111"/>
      <c r="N117" s="104"/>
      <c r="O117" s="104"/>
      <c r="P117" s="104"/>
      <c r="Q117" s="104"/>
      <c r="R117" s="104"/>
      <c r="S117" s="104"/>
      <c r="T117" s="104"/>
      <c r="U117" s="104"/>
      <c r="V117" s="104"/>
      <c r="AC117" s="104"/>
      <c r="AD117" s="104"/>
      <c r="AE117" s="104"/>
      <c r="AF117" s="104"/>
      <c r="AG117" s="104"/>
      <c r="AH117" s="104"/>
      <c r="AI117" s="104"/>
      <c r="AJ117" s="104"/>
    </row>
    <row r="118" spans="4:36">
      <c r="D118" s="111"/>
      <c r="E118" s="111"/>
      <c r="F118" s="111"/>
      <c r="G118" s="111"/>
      <c r="H118" s="111"/>
      <c r="I118" s="111"/>
      <c r="J118" s="111"/>
      <c r="K118" s="111"/>
      <c r="L118" s="111"/>
      <c r="M118" s="111"/>
      <c r="N118" s="104"/>
      <c r="O118" s="104"/>
      <c r="P118" s="104"/>
      <c r="Q118" s="104"/>
      <c r="R118" s="104"/>
      <c r="S118" s="104"/>
      <c r="T118" s="104"/>
      <c r="U118" s="104"/>
      <c r="V118" s="104"/>
      <c r="AC118" s="104"/>
      <c r="AD118" s="104"/>
      <c r="AE118" s="104"/>
      <c r="AF118" s="104"/>
      <c r="AG118" s="104"/>
      <c r="AH118" s="104"/>
      <c r="AI118" s="104"/>
      <c r="AJ118" s="104"/>
    </row>
    <row r="119" spans="4:36">
      <c r="D119" s="111"/>
      <c r="E119" s="111"/>
      <c r="F119" s="111"/>
      <c r="G119" s="111"/>
      <c r="H119" s="111"/>
      <c r="I119" s="111"/>
      <c r="J119" s="111"/>
      <c r="K119" s="111"/>
      <c r="L119" s="111"/>
      <c r="M119" s="111"/>
      <c r="N119" s="104"/>
      <c r="O119" s="104"/>
      <c r="P119" s="104"/>
      <c r="Q119" s="104"/>
      <c r="R119" s="104"/>
      <c r="S119" s="104"/>
      <c r="T119" s="104"/>
      <c r="U119" s="104"/>
      <c r="V119" s="104"/>
      <c r="AC119" s="104"/>
      <c r="AD119" s="104"/>
      <c r="AE119" s="104"/>
      <c r="AF119" s="104"/>
      <c r="AG119" s="104"/>
      <c r="AH119" s="104"/>
      <c r="AI119" s="104"/>
      <c r="AJ119" s="104"/>
    </row>
    <row r="120" spans="4:36">
      <c r="D120" s="111"/>
      <c r="E120" s="111"/>
      <c r="F120" s="111"/>
      <c r="G120" s="111"/>
      <c r="H120" s="111"/>
      <c r="I120" s="111"/>
      <c r="J120" s="111"/>
      <c r="K120" s="111"/>
      <c r="L120" s="111"/>
      <c r="M120" s="111"/>
      <c r="N120" s="104"/>
      <c r="O120" s="104"/>
      <c r="P120" s="104"/>
      <c r="Q120" s="104"/>
      <c r="R120" s="104"/>
      <c r="S120" s="104"/>
      <c r="T120" s="104"/>
      <c r="U120" s="104"/>
      <c r="V120" s="104"/>
      <c r="AC120" s="104"/>
      <c r="AD120" s="104"/>
      <c r="AE120" s="104"/>
      <c r="AF120" s="104"/>
      <c r="AG120" s="104"/>
      <c r="AH120" s="104"/>
      <c r="AI120" s="104"/>
      <c r="AJ120" s="104"/>
    </row>
    <row r="121" spans="4:36">
      <c r="D121" s="111"/>
      <c r="E121" s="111"/>
      <c r="F121" s="111"/>
      <c r="G121" s="111"/>
      <c r="H121" s="111"/>
      <c r="I121" s="111"/>
      <c r="J121" s="111"/>
      <c r="K121" s="111"/>
      <c r="L121" s="111"/>
      <c r="M121" s="111"/>
      <c r="N121" s="104"/>
      <c r="O121" s="104"/>
      <c r="P121" s="104"/>
      <c r="Q121" s="104"/>
      <c r="R121" s="104"/>
      <c r="S121" s="104"/>
      <c r="T121" s="104"/>
      <c r="U121" s="104"/>
      <c r="V121" s="104"/>
      <c r="AC121" s="104"/>
      <c r="AD121" s="104"/>
      <c r="AE121" s="104"/>
      <c r="AF121" s="104"/>
      <c r="AG121" s="104"/>
      <c r="AH121" s="104"/>
      <c r="AI121" s="104"/>
      <c r="AJ121" s="104"/>
    </row>
    <row r="122" spans="4:36">
      <c r="D122" s="111"/>
      <c r="E122" s="111"/>
      <c r="F122" s="111"/>
      <c r="G122" s="111"/>
      <c r="H122" s="111"/>
      <c r="I122" s="111"/>
      <c r="J122" s="111"/>
      <c r="K122" s="111"/>
      <c r="L122" s="111"/>
      <c r="M122" s="111"/>
      <c r="N122" s="104"/>
      <c r="O122" s="104"/>
      <c r="P122" s="104"/>
      <c r="Q122" s="104"/>
      <c r="R122" s="104"/>
      <c r="S122" s="104"/>
      <c r="T122" s="104"/>
      <c r="U122" s="104"/>
      <c r="V122" s="104"/>
      <c r="AC122" s="104"/>
      <c r="AD122" s="104"/>
      <c r="AE122" s="104"/>
      <c r="AF122" s="104"/>
      <c r="AG122" s="104"/>
      <c r="AH122" s="104"/>
      <c r="AI122" s="104"/>
      <c r="AJ122" s="104"/>
    </row>
    <row r="123" spans="4:36">
      <c r="D123" s="111"/>
      <c r="E123" s="111"/>
      <c r="F123" s="111"/>
      <c r="G123" s="111"/>
      <c r="H123" s="111"/>
      <c r="I123" s="111"/>
      <c r="J123" s="111"/>
      <c r="K123" s="111"/>
      <c r="L123" s="111"/>
      <c r="M123" s="111"/>
      <c r="N123" s="104"/>
      <c r="O123" s="104"/>
      <c r="P123" s="104"/>
      <c r="Q123" s="104"/>
      <c r="R123" s="104"/>
      <c r="S123" s="104"/>
      <c r="T123" s="104"/>
      <c r="U123" s="104"/>
      <c r="V123" s="104"/>
      <c r="AC123" s="104"/>
      <c r="AD123" s="104"/>
      <c r="AE123" s="104"/>
      <c r="AF123" s="104"/>
      <c r="AG123" s="104"/>
      <c r="AH123" s="104"/>
      <c r="AI123" s="104"/>
      <c r="AJ123" s="104"/>
    </row>
    <row r="124" spans="4:36">
      <c r="D124" s="111"/>
      <c r="E124" s="111"/>
      <c r="F124" s="111"/>
      <c r="G124" s="111"/>
      <c r="H124" s="111"/>
      <c r="I124" s="111"/>
      <c r="J124" s="111"/>
      <c r="K124" s="111"/>
      <c r="L124" s="111"/>
      <c r="M124" s="111"/>
      <c r="N124" s="104"/>
      <c r="O124" s="104"/>
      <c r="P124" s="104"/>
      <c r="Q124" s="104"/>
      <c r="R124" s="104"/>
      <c r="S124" s="104"/>
      <c r="T124" s="104"/>
      <c r="U124" s="104"/>
      <c r="V124" s="104"/>
      <c r="AC124" s="104"/>
      <c r="AD124" s="104"/>
      <c r="AE124" s="104"/>
      <c r="AF124" s="104"/>
      <c r="AG124" s="104"/>
      <c r="AH124" s="104"/>
      <c r="AI124" s="104"/>
      <c r="AJ124" s="104"/>
    </row>
    <row r="125" spans="4:36">
      <c r="D125" s="111"/>
      <c r="E125" s="111"/>
      <c r="F125" s="111"/>
      <c r="G125" s="111"/>
      <c r="H125" s="111"/>
      <c r="I125" s="111"/>
      <c r="J125" s="111"/>
      <c r="K125" s="111"/>
      <c r="L125" s="111"/>
      <c r="M125" s="111"/>
      <c r="N125" s="104"/>
      <c r="O125" s="104"/>
      <c r="P125" s="104"/>
      <c r="Q125" s="104"/>
      <c r="R125" s="104"/>
      <c r="S125" s="104"/>
      <c r="T125" s="104"/>
      <c r="U125" s="104"/>
      <c r="V125" s="104"/>
      <c r="AC125" s="104"/>
      <c r="AD125" s="104"/>
      <c r="AE125" s="104"/>
      <c r="AF125" s="104"/>
      <c r="AG125" s="104"/>
      <c r="AH125" s="104"/>
      <c r="AI125" s="104"/>
      <c r="AJ125" s="104"/>
    </row>
    <row r="126" spans="4:36">
      <c r="D126" s="111"/>
      <c r="E126" s="111"/>
      <c r="F126" s="111"/>
      <c r="G126" s="111"/>
      <c r="H126" s="111"/>
      <c r="I126" s="111"/>
      <c r="J126" s="111"/>
      <c r="K126" s="111"/>
      <c r="L126" s="111"/>
      <c r="M126" s="111"/>
      <c r="N126" s="104"/>
      <c r="O126" s="104"/>
      <c r="P126" s="104"/>
      <c r="Q126" s="104"/>
      <c r="R126" s="104"/>
      <c r="S126" s="104"/>
      <c r="T126" s="104"/>
      <c r="U126" s="104"/>
      <c r="V126" s="104"/>
      <c r="AC126" s="104"/>
      <c r="AD126" s="104"/>
      <c r="AE126" s="104"/>
      <c r="AF126" s="104"/>
      <c r="AG126" s="104"/>
      <c r="AH126" s="104"/>
      <c r="AI126" s="104"/>
      <c r="AJ126" s="104"/>
    </row>
    <row r="127" spans="4:36">
      <c r="D127" s="111"/>
      <c r="E127" s="111"/>
      <c r="F127" s="111"/>
      <c r="G127" s="111"/>
      <c r="H127" s="111"/>
      <c r="I127" s="111"/>
      <c r="J127" s="111"/>
      <c r="K127" s="111"/>
      <c r="L127" s="111"/>
      <c r="M127" s="111"/>
      <c r="N127" s="104"/>
      <c r="O127" s="104"/>
      <c r="P127" s="104"/>
      <c r="Q127" s="104"/>
      <c r="R127" s="104"/>
      <c r="S127" s="104"/>
      <c r="T127" s="104"/>
      <c r="U127" s="104"/>
      <c r="V127" s="104"/>
      <c r="AC127" s="104"/>
      <c r="AD127" s="104"/>
      <c r="AE127" s="104"/>
      <c r="AF127" s="104"/>
      <c r="AG127" s="104"/>
      <c r="AH127" s="104"/>
      <c r="AI127" s="104"/>
      <c r="AJ127" s="104"/>
    </row>
    <row r="128" spans="4:36">
      <c r="D128" s="111"/>
      <c r="E128" s="111"/>
      <c r="F128" s="111"/>
      <c r="G128" s="111"/>
      <c r="H128" s="111"/>
      <c r="I128" s="111"/>
      <c r="J128" s="111"/>
      <c r="K128" s="111"/>
      <c r="L128" s="111"/>
      <c r="M128" s="111"/>
      <c r="N128" s="104"/>
      <c r="O128" s="104"/>
      <c r="P128" s="104"/>
      <c r="Q128" s="104"/>
      <c r="R128" s="104"/>
      <c r="S128" s="104"/>
      <c r="T128" s="104"/>
      <c r="U128" s="104"/>
      <c r="V128" s="104"/>
      <c r="AC128" s="104"/>
      <c r="AD128" s="104"/>
      <c r="AE128" s="104"/>
      <c r="AF128" s="104"/>
      <c r="AG128" s="104"/>
      <c r="AH128" s="104"/>
      <c r="AI128" s="104"/>
      <c r="AJ128" s="104"/>
    </row>
    <row r="129" spans="4:36">
      <c r="D129" s="111"/>
      <c r="E129" s="111"/>
      <c r="F129" s="111"/>
      <c r="G129" s="111"/>
      <c r="H129" s="111"/>
      <c r="I129" s="111"/>
      <c r="J129" s="111"/>
      <c r="K129" s="111"/>
      <c r="L129" s="111"/>
      <c r="M129" s="111"/>
      <c r="N129" s="104"/>
      <c r="O129" s="104"/>
      <c r="P129" s="104"/>
      <c r="Q129" s="104"/>
      <c r="R129" s="104"/>
      <c r="S129" s="104"/>
      <c r="T129" s="104"/>
      <c r="U129" s="104"/>
      <c r="V129" s="104"/>
      <c r="AC129" s="104"/>
      <c r="AD129" s="104"/>
      <c r="AE129" s="104"/>
      <c r="AF129" s="104"/>
      <c r="AG129" s="104"/>
      <c r="AH129" s="104"/>
      <c r="AI129" s="104"/>
      <c r="AJ129" s="104"/>
    </row>
    <row r="130" spans="4:36">
      <c r="D130" s="111"/>
      <c r="E130" s="111"/>
      <c r="F130" s="111"/>
      <c r="G130" s="111"/>
      <c r="H130" s="111"/>
      <c r="I130" s="111"/>
      <c r="J130" s="111"/>
      <c r="K130" s="111"/>
      <c r="L130" s="111"/>
      <c r="M130" s="111"/>
      <c r="N130" s="104"/>
      <c r="O130" s="104"/>
      <c r="P130" s="104"/>
      <c r="Q130" s="104"/>
      <c r="R130" s="104"/>
      <c r="S130" s="104"/>
      <c r="T130" s="104"/>
      <c r="U130" s="104"/>
      <c r="V130" s="104"/>
      <c r="AC130" s="104"/>
      <c r="AD130" s="104"/>
      <c r="AE130" s="104"/>
      <c r="AF130" s="104"/>
      <c r="AG130" s="104"/>
      <c r="AH130" s="104"/>
      <c r="AI130" s="104"/>
      <c r="AJ130" s="104"/>
    </row>
    <row r="131" spans="4:36">
      <c r="D131" s="111"/>
      <c r="E131" s="111"/>
      <c r="F131" s="111"/>
      <c r="G131" s="111"/>
      <c r="H131" s="111"/>
      <c r="I131" s="111"/>
      <c r="J131" s="111"/>
      <c r="K131" s="111"/>
      <c r="L131" s="111"/>
      <c r="M131" s="111"/>
      <c r="N131" s="104"/>
      <c r="O131" s="104"/>
      <c r="P131" s="104"/>
      <c r="Q131" s="104"/>
      <c r="R131" s="104"/>
      <c r="S131" s="104"/>
      <c r="T131" s="104"/>
      <c r="U131" s="104"/>
      <c r="V131" s="104"/>
      <c r="AC131" s="104"/>
      <c r="AD131" s="104"/>
      <c r="AE131" s="104"/>
      <c r="AF131" s="104"/>
      <c r="AG131" s="104"/>
      <c r="AH131" s="104"/>
      <c r="AI131" s="104"/>
      <c r="AJ131" s="104"/>
    </row>
    <row r="132" spans="4:36">
      <c r="D132" s="111"/>
      <c r="E132" s="111"/>
      <c r="F132" s="111"/>
      <c r="G132" s="111"/>
      <c r="H132" s="111"/>
      <c r="I132" s="111"/>
      <c r="J132" s="111"/>
      <c r="K132" s="111"/>
      <c r="L132" s="111"/>
      <c r="M132" s="111"/>
      <c r="N132" s="104"/>
      <c r="O132" s="104"/>
      <c r="P132" s="104"/>
      <c r="Q132" s="104"/>
      <c r="R132" s="104"/>
      <c r="S132" s="104"/>
      <c r="T132" s="104"/>
      <c r="U132" s="104"/>
      <c r="V132" s="104"/>
      <c r="AC132" s="104"/>
      <c r="AD132" s="104"/>
      <c r="AE132" s="104"/>
      <c r="AF132" s="104"/>
      <c r="AG132" s="104"/>
      <c r="AH132" s="104"/>
      <c r="AI132" s="104"/>
      <c r="AJ132" s="104"/>
    </row>
    <row r="133" spans="4:36">
      <c r="D133" s="111"/>
      <c r="E133" s="111"/>
      <c r="F133" s="111"/>
      <c r="G133" s="111"/>
      <c r="H133" s="111"/>
      <c r="I133" s="111"/>
      <c r="J133" s="111"/>
      <c r="K133" s="111"/>
      <c r="L133" s="111"/>
      <c r="M133" s="111"/>
      <c r="N133" s="104"/>
      <c r="O133" s="104"/>
      <c r="P133" s="104"/>
      <c r="Q133" s="104"/>
      <c r="R133" s="104"/>
      <c r="S133" s="104"/>
      <c r="T133" s="104"/>
      <c r="U133" s="104"/>
      <c r="V133" s="104"/>
      <c r="AC133" s="104"/>
      <c r="AD133" s="104"/>
      <c r="AE133" s="104"/>
      <c r="AF133" s="104"/>
      <c r="AG133" s="104"/>
      <c r="AH133" s="104"/>
      <c r="AI133" s="104"/>
      <c r="AJ133" s="104"/>
    </row>
    <row r="134" spans="4:36">
      <c r="D134" s="111"/>
      <c r="E134" s="111"/>
      <c r="F134" s="111"/>
      <c r="G134" s="111"/>
      <c r="H134" s="111"/>
      <c r="I134" s="111"/>
      <c r="J134" s="111"/>
      <c r="K134" s="111"/>
      <c r="L134" s="111"/>
      <c r="M134" s="111"/>
      <c r="N134" s="104"/>
      <c r="O134" s="104"/>
      <c r="P134" s="104"/>
      <c r="Q134" s="104"/>
      <c r="R134" s="104"/>
      <c r="S134" s="104"/>
      <c r="T134" s="104"/>
      <c r="U134" s="104"/>
      <c r="V134" s="104"/>
      <c r="AC134" s="104"/>
      <c r="AD134" s="104"/>
      <c r="AE134" s="104"/>
      <c r="AF134" s="104"/>
      <c r="AG134" s="104"/>
      <c r="AH134" s="104"/>
      <c r="AI134" s="104"/>
      <c r="AJ134" s="104"/>
    </row>
  </sheetData>
  <mergeCells count="6">
    <mergeCell ref="Z2:AB2"/>
    <mergeCell ref="S1:T1"/>
    <mergeCell ref="R2:R4"/>
    <mergeCell ref="R5:R7"/>
    <mergeCell ref="R8:R10"/>
    <mergeCell ref="X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C7" sqref="C7"/>
    </sheetView>
  </sheetViews>
  <sheetFormatPr baseColWidth="10" defaultColWidth="11.42578125" defaultRowHeight="15"/>
  <cols>
    <col min="1" max="1" width="21.85546875" style="94" customWidth="1"/>
    <col min="2" max="2" width="32.42578125" style="97" customWidth="1"/>
    <col min="3" max="4" width="16.7109375" style="94" customWidth="1"/>
    <col min="5" max="5" width="15.85546875" style="94" customWidth="1"/>
    <col min="6" max="48" width="11.42578125" style="94"/>
    <col min="49" max="49" width="11.42578125" style="3"/>
    <col min="50" max="16384" width="11.42578125" style="94"/>
  </cols>
  <sheetData>
    <row r="2" spans="1:49" ht="40.5" customHeight="1">
      <c r="A2" s="419" t="s">
        <v>469</v>
      </c>
      <c r="B2" s="96" t="s">
        <v>482</v>
      </c>
      <c r="C2" s="94" t="s">
        <v>495</v>
      </c>
      <c r="D2" s="94" t="s">
        <v>502</v>
      </c>
      <c r="E2" s="94">
        <v>15</v>
      </c>
      <c r="F2" s="94">
        <v>0</v>
      </c>
    </row>
    <row r="3" spans="1:49" ht="38.25">
      <c r="A3" s="419"/>
      <c r="B3" s="96" t="s">
        <v>483</v>
      </c>
      <c r="C3" s="94" t="s">
        <v>496</v>
      </c>
      <c r="D3" s="94" t="s">
        <v>503</v>
      </c>
      <c r="E3" s="94">
        <v>15</v>
      </c>
      <c r="F3" s="94">
        <v>0</v>
      </c>
    </row>
    <row r="4" spans="1:49" ht="63.75">
      <c r="A4" s="95" t="s">
        <v>470</v>
      </c>
      <c r="B4" s="96" t="s">
        <v>484</v>
      </c>
      <c r="C4" s="94" t="s">
        <v>497</v>
      </c>
      <c r="D4" s="94" t="s">
        <v>504</v>
      </c>
      <c r="E4" s="94">
        <v>15</v>
      </c>
      <c r="F4" s="94">
        <v>0</v>
      </c>
    </row>
    <row r="5" spans="1:49" ht="51">
      <c r="A5" s="95" t="s">
        <v>505</v>
      </c>
      <c r="B5" s="96" t="s">
        <v>485</v>
      </c>
      <c r="C5" s="94" t="s">
        <v>498</v>
      </c>
      <c r="D5" s="94" t="s">
        <v>506</v>
      </c>
      <c r="E5" s="94" t="s">
        <v>507</v>
      </c>
      <c r="F5" s="94">
        <v>15</v>
      </c>
      <c r="G5" s="94">
        <v>10</v>
      </c>
      <c r="H5" s="94">
        <v>0</v>
      </c>
    </row>
    <row r="6" spans="1:49" ht="51">
      <c r="A6" s="95" t="s">
        <v>472</v>
      </c>
      <c r="B6" s="96" t="s">
        <v>486</v>
      </c>
      <c r="C6" s="94" t="s">
        <v>499</v>
      </c>
      <c r="D6" s="94" t="s">
        <v>508</v>
      </c>
      <c r="E6" s="94">
        <v>15</v>
      </c>
      <c r="F6" s="94">
        <v>0</v>
      </c>
    </row>
    <row r="7" spans="1:49" ht="56.25">
      <c r="A7" s="95" t="s">
        <v>473</v>
      </c>
      <c r="B7" s="96" t="s">
        <v>487</v>
      </c>
      <c r="C7" s="94" t="s">
        <v>500</v>
      </c>
      <c r="D7" s="94" t="s">
        <v>509</v>
      </c>
      <c r="E7" s="94">
        <v>15</v>
      </c>
      <c r="F7" s="94">
        <v>0</v>
      </c>
    </row>
    <row r="8" spans="1:49" ht="56.25">
      <c r="A8" s="95" t="s">
        <v>510</v>
      </c>
      <c r="B8" s="96" t="s">
        <v>488</v>
      </c>
      <c r="C8" s="94" t="s">
        <v>501</v>
      </c>
      <c r="D8" s="94" t="s">
        <v>511</v>
      </c>
      <c r="E8" s="94" t="s">
        <v>512</v>
      </c>
      <c r="F8" s="94">
        <v>10</v>
      </c>
      <c r="G8" s="94">
        <v>5</v>
      </c>
      <c r="H8" s="94">
        <v>0</v>
      </c>
    </row>
    <row r="9" spans="1:49" ht="75">
      <c r="O9" s="191"/>
      <c r="P9" s="191"/>
      <c r="Q9" s="191"/>
      <c r="R9" s="191"/>
      <c r="T9" s="194"/>
      <c r="U9" s="194"/>
      <c r="V9" s="194"/>
      <c r="W9" s="194"/>
      <c r="X9" s="194"/>
      <c r="Y9" s="194"/>
      <c r="Z9" s="194"/>
      <c r="AA9" s="194"/>
      <c r="AB9" s="194"/>
      <c r="AC9" s="194"/>
      <c r="AD9" s="194"/>
      <c r="AE9" s="194"/>
      <c r="AF9" s="194"/>
      <c r="AG9" s="194"/>
      <c r="AH9" s="194"/>
      <c r="AI9" s="194"/>
      <c r="AJ9" s="194"/>
      <c r="AK9" s="194"/>
      <c r="AL9" s="194"/>
      <c r="AR9" s="94" t="s">
        <v>1097</v>
      </c>
    </row>
    <row r="10" spans="1:49" ht="75">
      <c r="O10" s="191"/>
      <c r="P10" s="191"/>
      <c r="Q10" s="191"/>
      <c r="R10" s="191"/>
      <c r="T10" s="194"/>
      <c r="U10" s="194"/>
      <c r="V10" s="194"/>
      <c r="W10" s="194"/>
      <c r="X10" s="194"/>
      <c r="Y10" s="194"/>
      <c r="Z10" s="194"/>
      <c r="AA10" s="194"/>
      <c r="AB10" s="194"/>
      <c r="AC10" s="194"/>
      <c r="AD10" s="194"/>
      <c r="AE10" s="194"/>
      <c r="AF10" s="194"/>
      <c r="AG10" s="194"/>
      <c r="AH10" s="194"/>
      <c r="AI10" s="194"/>
      <c r="AJ10" s="194"/>
      <c r="AK10" s="194"/>
      <c r="AL10" s="194"/>
      <c r="AR10" s="94" t="s">
        <v>1097</v>
      </c>
    </row>
    <row r="11" spans="1:49" ht="75.95" customHeight="1">
      <c r="O11" s="191"/>
      <c r="P11" s="191"/>
      <c r="Q11" s="191"/>
      <c r="R11" s="191"/>
      <c r="T11" s="194"/>
      <c r="U11" s="194"/>
      <c r="V11" s="194"/>
      <c r="W11" s="194"/>
      <c r="X11" s="194"/>
      <c r="Y11" s="194"/>
      <c r="Z11" s="194"/>
      <c r="AA11" s="194"/>
      <c r="AB11" s="194"/>
      <c r="AC11" s="194"/>
      <c r="AD11" s="194"/>
      <c r="AE11" s="194"/>
      <c r="AF11" s="194"/>
      <c r="AG11" s="194"/>
      <c r="AH11" s="194"/>
      <c r="AI11" s="194"/>
      <c r="AJ11" s="194"/>
      <c r="AK11" s="194"/>
      <c r="AL11" s="194"/>
      <c r="AR11" s="94" t="s">
        <v>1097</v>
      </c>
    </row>
    <row r="12" spans="1:49" ht="135">
      <c r="O12" s="191"/>
      <c r="P12" s="191"/>
      <c r="Q12" s="191"/>
      <c r="R12" s="191"/>
      <c r="T12" s="194"/>
      <c r="U12" s="194"/>
      <c r="V12" s="194"/>
      <c r="W12" s="194"/>
      <c r="X12" s="194"/>
      <c r="Y12" s="194"/>
      <c r="Z12" s="194"/>
      <c r="AA12" s="194"/>
      <c r="AB12" s="194"/>
      <c r="AC12" s="194"/>
      <c r="AD12" s="194"/>
      <c r="AE12" s="194"/>
      <c r="AF12" s="194"/>
      <c r="AG12" s="194"/>
      <c r="AH12" s="194"/>
      <c r="AI12" s="194"/>
      <c r="AJ12" s="194"/>
      <c r="AK12" s="194"/>
      <c r="AL12" s="194"/>
      <c r="AR12" s="94" t="s">
        <v>1098</v>
      </c>
    </row>
    <row r="13" spans="1:49" ht="60">
      <c r="O13" s="191"/>
      <c r="P13" s="191"/>
      <c r="Q13" s="191"/>
      <c r="R13" s="191"/>
      <c r="T13" s="194"/>
      <c r="U13" s="194"/>
      <c r="V13" s="194"/>
      <c r="W13" s="194"/>
      <c r="X13" s="194"/>
      <c r="Y13" s="194"/>
      <c r="Z13" s="194"/>
      <c r="AA13" s="194"/>
      <c r="AB13" s="194"/>
      <c r="AC13" s="194"/>
      <c r="AD13" s="194"/>
      <c r="AE13" s="194"/>
      <c r="AF13" s="194"/>
      <c r="AG13" s="194"/>
      <c r="AH13" s="194"/>
      <c r="AI13" s="194"/>
      <c r="AJ13" s="194"/>
      <c r="AK13" s="194"/>
      <c r="AL13" s="194"/>
      <c r="AR13" s="94" t="s">
        <v>1099</v>
      </c>
    </row>
    <row r="14" spans="1:49" ht="135">
      <c r="O14" s="191"/>
      <c r="P14" s="191"/>
      <c r="Q14" s="191"/>
      <c r="R14" s="191"/>
      <c r="T14" s="194"/>
      <c r="U14" s="194"/>
      <c r="V14" s="194"/>
      <c r="W14" s="194"/>
      <c r="X14" s="194"/>
      <c r="Y14" s="194"/>
      <c r="Z14" s="194"/>
      <c r="AA14" s="194"/>
      <c r="AB14" s="194"/>
      <c r="AC14" s="194"/>
      <c r="AD14" s="194"/>
      <c r="AE14" s="194"/>
      <c r="AF14" s="194"/>
      <c r="AG14" s="194"/>
      <c r="AH14" s="194"/>
      <c r="AI14" s="194"/>
      <c r="AJ14" s="194"/>
      <c r="AK14" s="194"/>
      <c r="AL14" s="194"/>
      <c r="AR14" s="94" t="s">
        <v>1098</v>
      </c>
    </row>
    <row r="15" spans="1:49" ht="150">
      <c r="O15" s="191"/>
      <c r="P15" s="191"/>
      <c r="Q15" s="191"/>
      <c r="R15" s="192"/>
      <c r="T15" s="194"/>
      <c r="U15" s="194"/>
      <c r="V15" s="194"/>
      <c r="W15" s="194"/>
      <c r="X15" s="194"/>
      <c r="Y15" s="194"/>
      <c r="Z15" s="194"/>
      <c r="AA15" s="194"/>
      <c r="AB15" s="194"/>
      <c r="AC15" s="194"/>
      <c r="AD15" s="194"/>
      <c r="AE15" s="194"/>
      <c r="AF15" s="194"/>
      <c r="AG15" s="194"/>
      <c r="AH15" s="194"/>
      <c r="AI15" s="194"/>
      <c r="AJ15" s="194"/>
      <c r="AK15" s="194"/>
      <c r="AL15" s="194"/>
      <c r="AR15" s="94" t="s">
        <v>1100</v>
      </c>
      <c r="AW15" s="3" t="s">
        <v>1167</v>
      </c>
    </row>
    <row r="16" spans="1:49" ht="105">
      <c r="O16" s="191"/>
      <c r="P16" s="191"/>
      <c r="Q16" s="191"/>
      <c r="R16" s="192"/>
      <c r="T16" s="194"/>
      <c r="U16" s="194"/>
      <c r="V16" s="194"/>
      <c r="W16" s="194"/>
      <c r="X16" s="194"/>
      <c r="Y16" s="194"/>
      <c r="Z16" s="194"/>
      <c r="AA16" s="194"/>
      <c r="AB16" s="194"/>
      <c r="AC16" s="194"/>
      <c r="AD16" s="194"/>
      <c r="AE16" s="194"/>
      <c r="AF16" s="194"/>
      <c r="AG16" s="194"/>
      <c r="AH16" s="194"/>
      <c r="AI16" s="194"/>
      <c r="AJ16" s="194"/>
      <c r="AK16" s="194"/>
      <c r="AL16" s="194"/>
      <c r="AR16" s="94" t="s">
        <v>1101</v>
      </c>
      <c r="AW16" s="3" t="s">
        <v>1166</v>
      </c>
    </row>
    <row r="17" spans="15:49" ht="225">
      <c r="O17" s="191"/>
      <c r="P17" s="191"/>
      <c r="Q17" s="191"/>
      <c r="R17" s="192"/>
      <c r="T17" s="194"/>
      <c r="U17" s="194"/>
      <c r="V17" s="194"/>
      <c r="W17" s="194"/>
      <c r="X17" s="194"/>
      <c r="Y17" s="194"/>
      <c r="Z17" s="194"/>
      <c r="AA17" s="194"/>
      <c r="AB17" s="194"/>
      <c r="AC17" s="194"/>
      <c r="AD17" s="194"/>
      <c r="AE17" s="194"/>
      <c r="AF17" s="194"/>
      <c r="AG17" s="194"/>
      <c r="AH17" s="194"/>
      <c r="AI17" s="194"/>
      <c r="AJ17" s="194"/>
      <c r="AK17" s="194"/>
      <c r="AL17" s="194"/>
      <c r="AW17" s="3" t="s">
        <v>1165</v>
      </c>
    </row>
    <row r="18" spans="15:49" ht="90">
      <c r="O18" s="191"/>
      <c r="P18" s="191"/>
      <c r="Q18" s="191"/>
      <c r="R18" s="192"/>
      <c r="T18" s="194"/>
      <c r="U18" s="194"/>
      <c r="V18" s="194"/>
      <c r="W18" s="194"/>
      <c r="X18" s="194"/>
      <c r="Y18" s="194"/>
      <c r="Z18" s="194"/>
      <c r="AA18" s="194"/>
      <c r="AB18" s="194"/>
      <c r="AC18" s="194"/>
      <c r="AD18" s="194"/>
      <c r="AE18" s="194"/>
      <c r="AF18" s="194"/>
      <c r="AG18" s="194"/>
      <c r="AH18" s="194"/>
      <c r="AI18" s="194"/>
      <c r="AJ18" s="194"/>
      <c r="AK18" s="194"/>
      <c r="AL18" s="194"/>
      <c r="AW18" s="3" t="s">
        <v>1164</v>
      </c>
    </row>
    <row r="19" spans="15:49" ht="264" customHeight="1">
      <c r="O19" s="191"/>
      <c r="P19" s="191"/>
      <c r="Q19" s="191"/>
      <c r="R19" s="192"/>
      <c r="T19" s="194"/>
      <c r="U19" s="194"/>
      <c r="V19" s="194"/>
      <c r="W19" s="194"/>
      <c r="X19" s="194"/>
      <c r="Y19" s="194"/>
      <c r="Z19" s="194"/>
      <c r="AA19" s="194"/>
      <c r="AB19" s="194"/>
      <c r="AC19" s="194"/>
      <c r="AD19" s="194"/>
      <c r="AE19" s="194"/>
      <c r="AF19" s="194"/>
      <c r="AG19" s="194"/>
      <c r="AH19" s="194"/>
      <c r="AI19" s="194"/>
      <c r="AJ19" s="194"/>
      <c r="AK19" s="194"/>
      <c r="AL19" s="194"/>
      <c r="AW19" s="3" t="s">
        <v>1163</v>
      </c>
    </row>
    <row r="20" spans="15:49" ht="45">
      <c r="O20" s="191"/>
      <c r="P20" s="191"/>
      <c r="Q20" s="191"/>
      <c r="R20" s="191"/>
      <c r="T20" s="194"/>
      <c r="U20" s="194"/>
      <c r="V20" s="194"/>
      <c r="W20" s="194"/>
      <c r="X20" s="194"/>
      <c r="Y20" s="194"/>
      <c r="Z20" s="194"/>
      <c r="AA20" s="194"/>
      <c r="AB20" s="194"/>
      <c r="AC20" s="194"/>
      <c r="AD20" s="194"/>
      <c r="AE20" s="194"/>
      <c r="AF20" s="194"/>
      <c r="AG20" s="194"/>
      <c r="AH20" s="194"/>
      <c r="AI20" s="194"/>
      <c r="AJ20" s="194"/>
      <c r="AK20" s="194"/>
      <c r="AL20" s="194"/>
      <c r="AW20" s="3" t="s">
        <v>1162</v>
      </c>
    </row>
    <row r="21" spans="15:49" ht="45">
      <c r="O21" s="191"/>
      <c r="P21" s="191"/>
      <c r="Q21" s="191"/>
      <c r="R21" s="191"/>
      <c r="T21" s="194"/>
      <c r="U21" s="194"/>
      <c r="V21" s="194"/>
      <c r="W21" s="194"/>
      <c r="X21" s="194"/>
      <c r="Y21" s="194"/>
      <c r="Z21" s="194"/>
      <c r="AA21" s="194"/>
      <c r="AB21" s="194"/>
      <c r="AC21" s="194"/>
      <c r="AD21" s="194"/>
      <c r="AE21" s="194"/>
      <c r="AF21" s="194"/>
      <c r="AG21" s="194"/>
      <c r="AH21" s="194"/>
      <c r="AI21" s="194"/>
      <c r="AJ21" s="194"/>
      <c r="AK21" s="194"/>
      <c r="AL21" s="194"/>
      <c r="AW21" s="3" t="s">
        <v>1162</v>
      </c>
    </row>
    <row r="22" spans="15:49" ht="105">
      <c r="O22" s="191"/>
      <c r="P22" s="191"/>
      <c r="Q22" s="191"/>
      <c r="R22" s="191"/>
      <c r="T22" s="194"/>
      <c r="U22" s="194"/>
      <c r="V22" s="194"/>
      <c r="W22" s="194"/>
      <c r="X22" s="194"/>
      <c r="Y22" s="194"/>
      <c r="Z22" s="194"/>
      <c r="AA22" s="194"/>
      <c r="AB22" s="194"/>
      <c r="AC22" s="194"/>
      <c r="AD22" s="194"/>
      <c r="AE22" s="194"/>
      <c r="AF22" s="194"/>
      <c r="AG22" s="194"/>
      <c r="AH22" s="194"/>
      <c r="AI22" s="194"/>
      <c r="AJ22" s="194"/>
      <c r="AK22" s="194"/>
      <c r="AL22" s="194"/>
      <c r="AR22" s="94" t="s">
        <v>1102</v>
      </c>
      <c r="AW22" s="3" t="s">
        <v>1161</v>
      </c>
    </row>
    <row r="23" spans="15:49" ht="210">
      <c r="O23" s="191"/>
      <c r="P23" s="191"/>
      <c r="Q23" s="191"/>
      <c r="R23" s="191"/>
      <c r="T23" s="194"/>
      <c r="U23" s="194"/>
      <c r="V23" s="194"/>
      <c r="W23" s="194"/>
      <c r="X23" s="194"/>
      <c r="Y23" s="194"/>
      <c r="Z23" s="194"/>
      <c r="AA23" s="194"/>
      <c r="AB23" s="194"/>
      <c r="AC23" s="194"/>
      <c r="AD23" s="194"/>
      <c r="AE23" s="194"/>
      <c r="AF23" s="194"/>
      <c r="AG23" s="194"/>
      <c r="AH23" s="194"/>
      <c r="AI23" s="194"/>
      <c r="AJ23" s="194"/>
      <c r="AK23" s="194"/>
      <c r="AL23" s="194"/>
      <c r="AW23" s="3" t="s">
        <v>1157</v>
      </c>
    </row>
    <row r="24" spans="15:49" ht="210">
      <c r="O24" s="191"/>
      <c r="P24" s="191"/>
      <c r="Q24" s="191"/>
      <c r="R24" s="191"/>
      <c r="T24" s="194"/>
      <c r="U24" s="194"/>
      <c r="V24" s="194"/>
      <c r="W24" s="194"/>
      <c r="X24" s="194"/>
      <c r="Y24" s="194"/>
      <c r="Z24" s="194"/>
      <c r="AA24" s="194"/>
      <c r="AB24" s="194"/>
      <c r="AC24" s="194"/>
      <c r="AD24" s="194"/>
      <c r="AE24" s="194"/>
      <c r="AF24" s="194"/>
      <c r="AG24" s="194"/>
      <c r="AH24" s="194"/>
      <c r="AI24" s="194"/>
      <c r="AJ24" s="194"/>
      <c r="AK24" s="194"/>
      <c r="AL24" s="194"/>
      <c r="AW24" s="3" t="s">
        <v>1157</v>
      </c>
    </row>
    <row r="25" spans="15:49" ht="125.45" customHeight="1">
      <c r="O25" s="191"/>
      <c r="P25" s="191"/>
      <c r="Q25" s="191"/>
      <c r="R25" s="191"/>
      <c r="T25" s="194"/>
      <c r="U25" s="194"/>
      <c r="V25" s="194"/>
      <c r="W25" s="194"/>
      <c r="X25" s="194"/>
      <c r="Y25" s="194"/>
      <c r="Z25" s="194"/>
      <c r="AA25" s="194"/>
      <c r="AB25" s="194"/>
      <c r="AC25" s="194"/>
      <c r="AD25" s="194"/>
      <c r="AE25" s="194"/>
      <c r="AF25" s="194"/>
      <c r="AG25" s="194"/>
      <c r="AH25" s="194"/>
      <c r="AI25" s="194"/>
      <c r="AJ25" s="194"/>
      <c r="AK25" s="194"/>
      <c r="AL25" s="194"/>
      <c r="AW25" s="3" t="s">
        <v>1160</v>
      </c>
    </row>
    <row r="26" spans="15:49" ht="166.5">
      <c r="O26" s="191"/>
      <c r="P26" s="191"/>
      <c r="Q26" s="191"/>
      <c r="R26" s="191" t="s">
        <v>1051</v>
      </c>
      <c r="T26" s="194"/>
      <c r="U26" s="194"/>
      <c r="V26" s="194"/>
      <c r="W26" s="194"/>
      <c r="X26" s="194"/>
      <c r="Y26" s="194"/>
      <c r="Z26" s="194"/>
      <c r="AA26" s="194"/>
      <c r="AB26" s="194"/>
      <c r="AC26" s="194"/>
      <c r="AD26" s="194"/>
      <c r="AE26" s="194"/>
      <c r="AF26" s="194"/>
      <c r="AG26" s="194"/>
      <c r="AH26" s="194"/>
      <c r="AI26" s="194"/>
      <c r="AJ26" s="194"/>
      <c r="AK26" s="194"/>
      <c r="AL26" s="194"/>
      <c r="AR26" s="94" t="s">
        <v>1103</v>
      </c>
    </row>
    <row r="27" spans="15:49" ht="128.25">
      <c r="O27" s="191"/>
      <c r="P27" s="191"/>
      <c r="Q27" s="191"/>
      <c r="R27" s="191" t="s">
        <v>1052</v>
      </c>
      <c r="T27" s="194"/>
      <c r="U27" s="194"/>
      <c r="V27" s="194"/>
      <c r="W27" s="194"/>
      <c r="X27" s="194"/>
      <c r="Y27" s="194"/>
      <c r="Z27" s="194"/>
      <c r="AA27" s="194"/>
      <c r="AB27" s="194"/>
      <c r="AC27" s="194"/>
      <c r="AD27" s="194"/>
      <c r="AE27" s="194"/>
      <c r="AF27" s="194"/>
      <c r="AG27" s="194"/>
      <c r="AH27" s="194"/>
      <c r="AI27" s="194"/>
      <c r="AJ27" s="194"/>
      <c r="AK27" s="194"/>
      <c r="AL27" s="194"/>
      <c r="AR27" s="94" t="s">
        <v>1104</v>
      </c>
    </row>
    <row r="28" spans="15:49" ht="135">
      <c r="O28" s="191"/>
      <c r="P28" s="191"/>
      <c r="Q28" s="191"/>
      <c r="R28" s="191"/>
      <c r="T28" s="194"/>
      <c r="U28" s="194"/>
      <c r="V28" s="194"/>
      <c r="W28" s="194"/>
      <c r="X28" s="194"/>
      <c r="Y28" s="194"/>
      <c r="Z28" s="194"/>
      <c r="AA28" s="194"/>
      <c r="AB28" s="194"/>
      <c r="AC28" s="194"/>
      <c r="AD28" s="194"/>
      <c r="AE28" s="194"/>
      <c r="AF28" s="194"/>
      <c r="AG28" s="194"/>
      <c r="AH28" s="194"/>
      <c r="AI28" s="194"/>
      <c r="AJ28" s="194"/>
      <c r="AK28" s="194"/>
      <c r="AL28" s="194"/>
      <c r="AR28" s="94" t="s">
        <v>1105</v>
      </c>
    </row>
    <row r="29" spans="15:49" ht="225">
      <c r="O29" s="191"/>
      <c r="P29" s="191"/>
      <c r="Q29" s="191"/>
      <c r="R29" s="191"/>
      <c r="T29" s="194"/>
      <c r="U29" s="194"/>
      <c r="V29" s="194"/>
      <c r="W29" s="194"/>
      <c r="X29" s="194"/>
      <c r="Y29" s="194"/>
      <c r="Z29" s="194"/>
      <c r="AA29" s="194"/>
      <c r="AB29" s="194"/>
      <c r="AC29" s="194"/>
      <c r="AD29" s="194"/>
      <c r="AE29" s="194"/>
      <c r="AF29" s="194"/>
      <c r="AG29" s="194"/>
      <c r="AH29" s="194"/>
      <c r="AI29" s="194"/>
      <c r="AJ29" s="194"/>
      <c r="AK29" s="194"/>
      <c r="AL29" s="194"/>
      <c r="AR29" s="94" t="s">
        <v>1106</v>
      </c>
    </row>
    <row r="30" spans="15:49" ht="180">
      <c r="O30" s="191"/>
      <c r="P30" s="191"/>
      <c r="Q30" s="191"/>
      <c r="R30" s="191" t="s">
        <v>1053</v>
      </c>
      <c r="T30" s="194"/>
      <c r="U30" s="194"/>
      <c r="V30" s="194"/>
      <c r="W30" s="194"/>
      <c r="X30" s="194"/>
      <c r="Y30" s="194"/>
      <c r="Z30" s="194"/>
      <c r="AA30" s="194"/>
      <c r="AB30" s="194"/>
      <c r="AC30" s="194"/>
      <c r="AD30" s="194"/>
      <c r="AE30" s="194"/>
      <c r="AF30" s="194"/>
      <c r="AG30" s="194"/>
      <c r="AH30" s="194"/>
      <c r="AI30" s="194"/>
      <c r="AJ30" s="194"/>
      <c r="AK30" s="194"/>
      <c r="AL30" s="194"/>
      <c r="AR30" s="94" t="s">
        <v>1107</v>
      </c>
    </row>
    <row r="31" spans="15:49" ht="90">
      <c r="O31" s="191"/>
      <c r="P31" s="191"/>
      <c r="Q31" s="191"/>
      <c r="R31" s="191"/>
      <c r="T31" s="194"/>
      <c r="U31" s="194"/>
      <c r="V31" s="194"/>
      <c r="W31" s="194"/>
      <c r="X31" s="194"/>
      <c r="Y31" s="194"/>
      <c r="Z31" s="194"/>
      <c r="AA31" s="194"/>
      <c r="AB31" s="194"/>
      <c r="AC31" s="194"/>
      <c r="AD31" s="194"/>
      <c r="AE31" s="194"/>
      <c r="AF31" s="194"/>
      <c r="AG31" s="194"/>
      <c r="AH31" s="194"/>
      <c r="AI31" s="194"/>
      <c r="AJ31" s="194"/>
      <c r="AK31" s="194"/>
      <c r="AL31" s="194"/>
      <c r="AR31" s="94" t="s">
        <v>1108</v>
      </c>
    </row>
    <row r="32" spans="15:49" ht="210">
      <c r="O32" s="191"/>
      <c r="P32" s="191"/>
      <c r="Q32" s="191"/>
      <c r="R32" s="191"/>
      <c r="T32" s="194"/>
      <c r="U32" s="194"/>
      <c r="V32" s="194"/>
      <c r="W32" s="194"/>
      <c r="X32" s="194"/>
      <c r="Y32" s="194"/>
      <c r="Z32" s="194"/>
      <c r="AA32" s="194"/>
      <c r="AB32" s="194"/>
      <c r="AC32" s="194"/>
      <c r="AD32" s="194"/>
      <c r="AE32" s="194"/>
      <c r="AF32" s="194"/>
      <c r="AG32" s="194"/>
      <c r="AH32" s="194"/>
      <c r="AI32" s="194"/>
      <c r="AJ32" s="194"/>
      <c r="AK32" s="194"/>
      <c r="AL32" s="194"/>
      <c r="AW32" s="3" t="s">
        <v>1159</v>
      </c>
    </row>
    <row r="33" spans="15:49" ht="255.75">
      <c r="O33" s="191"/>
      <c r="P33" s="191"/>
      <c r="Q33" s="191"/>
      <c r="R33" s="191" t="s">
        <v>1054</v>
      </c>
      <c r="T33" s="194"/>
      <c r="U33" s="194"/>
      <c r="V33" s="194"/>
      <c r="W33" s="194"/>
      <c r="X33" s="194"/>
      <c r="Y33" s="194"/>
      <c r="Z33" s="194"/>
      <c r="AA33" s="194"/>
      <c r="AB33" s="194"/>
      <c r="AC33" s="194"/>
      <c r="AD33" s="194"/>
      <c r="AE33" s="194"/>
      <c r="AF33" s="194"/>
      <c r="AG33" s="194"/>
      <c r="AH33" s="194"/>
      <c r="AI33" s="194"/>
      <c r="AJ33" s="194"/>
      <c r="AK33" s="194"/>
      <c r="AL33" s="194"/>
      <c r="AR33" s="94" t="s">
        <v>1103</v>
      </c>
    </row>
    <row r="34" spans="15:49" ht="179.25">
      <c r="O34" s="191"/>
      <c r="P34" s="191"/>
      <c r="Q34" s="191"/>
      <c r="R34" s="191" t="s">
        <v>1055</v>
      </c>
      <c r="T34" s="194"/>
      <c r="U34" s="194"/>
      <c r="V34" s="194"/>
      <c r="W34" s="194"/>
      <c r="X34" s="194"/>
      <c r="Y34" s="194"/>
      <c r="Z34" s="194"/>
      <c r="AA34" s="194"/>
      <c r="AB34" s="194"/>
      <c r="AC34" s="194"/>
      <c r="AD34" s="194"/>
      <c r="AE34" s="194"/>
      <c r="AF34" s="194"/>
      <c r="AG34" s="194"/>
      <c r="AH34" s="194"/>
      <c r="AI34" s="194"/>
      <c r="AJ34" s="194"/>
      <c r="AK34" s="194"/>
      <c r="AL34" s="194"/>
      <c r="AR34" s="94" t="s">
        <v>1109</v>
      </c>
    </row>
    <row r="35" spans="15:49" ht="383.25">
      <c r="O35" s="191"/>
      <c r="P35" s="191"/>
      <c r="Q35" s="191"/>
      <c r="R35" s="191" t="s">
        <v>1056</v>
      </c>
      <c r="T35" s="194"/>
      <c r="U35" s="194"/>
      <c r="V35" s="194"/>
      <c r="W35" s="194"/>
      <c r="X35" s="194"/>
      <c r="Y35" s="194"/>
      <c r="Z35" s="194"/>
      <c r="AA35" s="194"/>
      <c r="AB35" s="194"/>
      <c r="AC35" s="194"/>
      <c r="AD35" s="194"/>
      <c r="AE35" s="194"/>
      <c r="AF35" s="194"/>
      <c r="AG35" s="194"/>
      <c r="AH35" s="194"/>
      <c r="AI35" s="194"/>
      <c r="AJ35" s="194"/>
      <c r="AK35" s="194"/>
      <c r="AL35" s="194"/>
      <c r="AR35" s="94" t="s">
        <v>1110</v>
      </c>
      <c r="AW35" s="3" t="s">
        <v>1158</v>
      </c>
    </row>
    <row r="36" spans="15:49" ht="210">
      <c r="O36" s="191"/>
      <c r="P36" s="191"/>
      <c r="Q36" s="191"/>
      <c r="R36" s="191"/>
      <c r="T36" s="194"/>
      <c r="U36" s="194"/>
      <c r="V36" s="194"/>
      <c r="W36" s="194"/>
      <c r="X36" s="194"/>
      <c r="Y36" s="194"/>
      <c r="Z36" s="194"/>
      <c r="AA36" s="194"/>
      <c r="AB36" s="194"/>
      <c r="AC36" s="194"/>
      <c r="AD36" s="194"/>
      <c r="AE36" s="194"/>
      <c r="AF36" s="194"/>
      <c r="AG36" s="194"/>
      <c r="AH36" s="194"/>
      <c r="AI36" s="194"/>
      <c r="AJ36" s="194"/>
      <c r="AK36" s="194"/>
      <c r="AL36" s="194"/>
      <c r="AW36" s="3" t="s">
        <v>1157</v>
      </c>
    </row>
    <row r="37" spans="15:49" ht="300">
      <c r="O37" s="191"/>
      <c r="P37" s="191"/>
      <c r="Q37" s="191"/>
      <c r="R37" s="191"/>
      <c r="T37" s="194"/>
      <c r="U37" s="194"/>
      <c r="V37" s="194"/>
      <c r="W37" s="194"/>
      <c r="X37" s="194"/>
      <c r="Y37" s="194"/>
      <c r="Z37" s="194"/>
      <c r="AA37" s="194"/>
      <c r="AB37" s="194"/>
      <c r="AC37" s="194"/>
      <c r="AD37" s="194"/>
      <c r="AE37" s="194"/>
      <c r="AF37" s="194"/>
      <c r="AG37" s="194"/>
      <c r="AH37" s="194"/>
      <c r="AI37" s="194"/>
      <c r="AJ37" s="194"/>
      <c r="AK37" s="194"/>
      <c r="AL37" s="194"/>
      <c r="AR37" s="94" t="s">
        <v>1111</v>
      </c>
    </row>
    <row r="38" spans="15:49" ht="45">
      <c r="O38" s="191"/>
      <c r="P38" s="191"/>
      <c r="Q38" s="191"/>
      <c r="R38" s="191"/>
      <c r="T38" s="194"/>
      <c r="U38" s="194"/>
      <c r="V38" s="194"/>
      <c r="W38" s="194"/>
      <c r="X38" s="194"/>
      <c r="Y38" s="194"/>
      <c r="Z38" s="194"/>
      <c r="AA38" s="194"/>
      <c r="AB38" s="194"/>
      <c r="AC38" s="194"/>
      <c r="AD38" s="194"/>
      <c r="AE38" s="194"/>
      <c r="AF38" s="194"/>
      <c r="AG38" s="194"/>
      <c r="AH38" s="194"/>
      <c r="AI38" s="194"/>
      <c r="AJ38" s="194"/>
      <c r="AK38" s="194"/>
      <c r="AL38" s="194"/>
      <c r="AR38" s="94" t="s">
        <v>1112</v>
      </c>
    </row>
    <row r="39" spans="15:49" ht="90">
      <c r="O39" s="191"/>
      <c r="P39" s="191"/>
      <c r="Q39" s="191"/>
      <c r="R39" s="191"/>
      <c r="T39" s="194"/>
      <c r="U39" s="194"/>
      <c r="V39" s="194"/>
      <c r="W39" s="194"/>
      <c r="X39" s="194"/>
      <c r="Y39" s="194"/>
      <c r="Z39" s="194"/>
      <c r="AA39" s="194"/>
      <c r="AB39" s="194"/>
      <c r="AC39" s="194"/>
      <c r="AD39" s="194"/>
      <c r="AE39" s="194"/>
      <c r="AF39" s="194"/>
      <c r="AG39" s="194"/>
      <c r="AH39" s="194"/>
      <c r="AI39" s="194"/>
      <c r="AJ39" s="194"/>
      <c r="AK39" s="194"/>
      <c r="AL39" s="194"/>
      <c r="AR39" s="94" t="s">
        <v>1113</v>
      </c>
    </row>
    <row r="40" spans="15:49" ht="30">
      <c r="O40" s="191"/>
      <c r="P40" s="191"/>
      <c r="Q40" s="191"/>
      <c r="R40" s="191"/>
      <c r="T40" s="194"/>
      <c r="U40" s="194"/>
      <c r="V40" s="194"/>
      <c r="W40" s="194"/>
      <c r="X40" s="194"/>
      <c r="Y40" s="194"/>
      <c r="Z40" s="194"/>
      <c r="AA40" s="194"/>
      <c r="AB40" s="194"/>
      <c r="AC40" s="194"/>
      <c r="AD40" s="194"/>
      <c r="AE40" s="194"/>
      <c r="AF40" s="194"/>
      <c r="AG40" s="194"/>
      <c r="AH40" s="194"/>
      <c r="AI40" s="194"/>
      <c r="AJ40" s="194"/>
      <c r="AK40" s="194"/>
      <c r="AL40" s="194"/>
      <c r="AR40" s="94" t="s">
        <v>1114</v>
      </c>
    </row>
    <row r="41" spans="15:49">
      <c r="O41" s="191"/>
      <c r="P41" s="191"/>
      <c r="Q41" s="191"/>
      <c r="R41" s="191"/>
      <c r="T41" s="194"/>
      <c r="U41" s="194"/>
      <c r="V41" s="194"/>
      <c r="W41" s="194"/>
      <c r="X41" s="194"/>
      <c r="Y41" s="194"/>
      <c r="Z41" s="194"/>
      <c r="AA41" s="194"/>
      <c r="AB41" s="194"/>
      <c r="AC41" s="194"/>
      <c r="AD41" s="194"/>
      <c r="AE41" s="194"/>
      <c r="AF41" s="194"/>
      <c r="AG41" s="194"/>
      <c r="AH41" s="194"/>
      <c r="AI41" s="194"/>
      <c r="AJ41" s="194"/>
      <c r="AK41" s="194"/>
      <c r="AL41" s="194"/>
    </row>
    <row r="42" spans="15:49">
      <c r="O42" s="191"/>
      <c r="P42" s="191"/>
      <c r="Q42" s="191"/>
      <c r="R42" s="191"/>
      <c r="T42" s="194"/>
      <c r="U42" s="194"/>
      <c r="V42" s="194"/>
      <c r="W42" s="194"/>
      <c r="X42" s="194"/>
      <c r="Y42" s="194"/>
      <c r="Z42" s="194"/>
      <c r="AA42" s="194"/>
      <c r="AB42" s="194"/>
      <c r="AC42" s="194"/>
      <c r="AD42" s="194"/>
      <c r="AE42" s="194"/>
      <c r="AF42" s="194"/>
      <c r="AG42" s="194"/>
      <c r="AH42" s="194"/>
      <c r="AI42" s="194"/>
      <c r="AJ42" s="194"/>
      <c r="AK42" s="194"/>
      <c r="AL42" s="194"/>
    </row>
    <row r="43" spans="15:49" ht="45">
      <c r="O43" s="191"/>
      <c r="P43" s="191"/>
      <c r="Q43" s="191"/>
      <c r="R43" s="191"/>
      <c r="T43" s="194"/>
      <c r="U43" s="194"/>
      <c r="V43" s="194"/>
      <c r="W43" s="194"/>
      <c r="X43" s="194"/>
      <c r="Y43" s="194"/>
      <c r="Z43" s="194"/>
      <c r="AA43" s="194"/>
      <c r="AB43" s="194"/>
      <c r="AC43" s="194"/>
      <c r="AD43" s="194"/>
      <c r="AE43" s="194"/>
      <c r="AF43" s="194"/>
      <c r="AG43" s="194"/>
      <c r="AH43" s="194"/>
      <c r="AI43" s="194"/>
      <c r="AJ43" s="194"/>
      <c r="AK43" s="194"/>
      <c r="AL43" s="194"/>
      <c r="AR43" s="94" t="s">
        <v>1115</v>
      </c>
    </row>
    <row r="44" spans="15:49" ht="128.25">
      <c r="O44" s="191"/>
      <c r="P44" s="191"/>
      <c r="Q44" s="191"/>
      <c r="R44" s="191" t="s">
        <v>1057</v>
      </c>
      <c r="T44" s="194"/>
      <c r="U44" s="194"/>
      <c r="V44" s="194"/>
      <c r="W44" s="194"/>
      <c r="X44" s="194"/>
      <c r="Y44" s="194"/>
      <c r="Z44" s="194"/>
      <c r="AA44" s="194"/>
      <c r="AB44" s="194"/>
      <c r="AC44" s="194"/>
      <c r="AD44" s="194"/>
      <c r="AE44" s="194"/>
      <c r="AF44" s="194"/>
      <c r="AG44" s="194"/>
      <c r="AH44" s="194"/>
      <c r="AI44" s="194"/>
      <c r="AJ44" s="194"/>
      <c r="AK44" s="194"/>
      <c r="AL44" s="194"/>
      <c r="AR44" s="94" t="s">
        <v>1116</v>
      </c>
    </row>
    <row r="45" spans="15:49" ht="165">
      <c r="O45" s="191"/>
      <c r="P45" s="191"/>
      <c r="Q45" s="191"/>
      <c r="R45" s="191"/>
      <c r="T45" s="194"/>
      <c r="U45" s="194"/>
      <c r="V45" s="194"/>
      <c r="W45" s="194"/>
      <c r="X45" s="194"/>
      <c r="Y45" s="194"/>
      <c r="Z45" s="194"/>
      <c r="AA45" s="194"/>
      <c r="AB45" s="194"/>
      <c r="AC45" s="194"/>
      <c r="AD45" s="194"/>
      <c r="AE45" s="194"/>
      <c r="AF45" s="194"/>
      <c r="AG45" s="194"/>
      <c r="AH45" s="194"/>
      <c r="AI45" s="194"/>
      <c r="AJ45" s="194"/>
      <c r="AK45" s="194"/>
      <c r="AL45" s="194"/>
      <c r="AR45" s="94" t="s">
        <v>1117</v>
      </c>
    </row>
    <row r="46" spans="15:49" ht="153.75">
      <c r="O46" s="191"/>
      <c r="P46" s="191"/>
      <c r="Q46" s="191"/>
      <c r="R46" s="191" t="s">
        <v>1058</v>
      </c>
      <c r="T46" s="194"/>
      <c r="U46" s="194"/>
      <c r="V46" s="194"/>
      <c r="W46" s="194"/>
      <c r="X46" s="194"/>
      <c r="Y46" s="194"/>
      <c r="Z46" s="194"/>
      <c r="AA46" s="194"/>
      <c r="AB46" s="194"/>
      <c r="AC46" s="194"/>
      <c r="AD46" s="194"/>
      <c r="AE46" s="194"/>
      <c r="AF46" s="194"/>
      <c r="AG46" s="194"/>
      <c r="AH46" s="194"/>
      <c r="AI46" s="194"/>
      <c r="AJ46" s="194"/>
      <c r="AK46" s="194"/>
      <c r="AL46" s="194"/>
      <c r="AR46" s="94" t="s">
        <v>1118</v>
      </c>
    </row>
    <row r="47" spans="15:49" ht="102.75">
      <c r="O47" s="191"/>
      <c r="P47" s="191"/>
      <c r="Q47" s="191"/>
      <c r="R47" s="191" t="s">
        <v>1059</v>
      </c>
      <c r="T47" s="194"/>
      <c r="U47" s="194"/>
      <c r="V47" s="194"/>
      <c r="W47" s="194"/>
      <c r="X47" s="194"/>
      <c r="Y47" s="194"/>
      <c r="Z47" s="194"/>
      <c r="AA47" s="194"/>
      <c r="AB47" s="194"/>
      <c r="AC47" s="194"/>
      <c r="AD47" s="194"/>
      <c r="AE47" s="194"/>
      <c r="AF47" s="194"/>
      <c r="AG47" s="194"/>
      <c r="AH47" s="194"/>
      <c r="AI47" s="194"/>
      <c r="AJ47" s="194"/>
      <c r="AK47" s="194"/>
      <c r="AL47" s="194"/>
      <c r="AR47" s="94" t="s">
        <v>1119</v>
      </c>
    </row>
    <row r="48" spans="15:49" ht="77.25">
      <c r="O48" s="191"/>
      <c r="P48" s="191"/>
      <c r="Q48" s="191"/>
      <c r="R48" s="191" t="s">
        <v>1061</v>
      </c>
      <c r="T48" s="194"/>
      <c r="U48" s="194"/>
      <c r="V48" s="194"/>
      <c r="W48" s="194"/>
      <c r="X48" s="194"/>
      <c r="Y48" s="194"/>
      <c r="Z48" s="194"/>
      <c r="AA48" s="194"/>
      <c r="AB48" s="194"/>
      <c r="AC48" s="194"/>
      <c r="AD48" s="194"/>
      <c r="AE48" s="194"/>
      <c r="AF48" s="194"/>
      <c r="AG48" s="194"/>
      <c r="AH48" s="194"/>
      <c r="AI48" s="194"/>
      <c r="AJ48" s="194"/>
      <c r="AK48" s="194"/>
      <c r="AL48" s="194"/>
      <c r="AR48" s="94" t="s">
        <v>1120</v>
      </c>
    </row>
    <row r="49" spans="15:49" ht="141">
      <c r="O49" s="191"/>
      <c r="P49" s="191"/>
      <c r="Q49" s="191"/>
      <c r="R49" s="191" t="s">
        <v>1060</v>
      </c>
      <c r="T49" s="194"/>
      <c r="U49" s="194"/>
      <c r="V49" s="194"/>
      <c r="W49" s="194"/>
      <c r="X49" s="194"/>
      <c r="Y49" s="194"/>
      <c r="Z49" s="194"/>
      <c r="AA49" s="194"/>
      <c r="AB49" s="194"/>
      <c r="AC49" s="194"/>
      <c r="AD49" s="194"/>
      <c r="AE49" s="194"/>
      <c r="AF49" s="194"/>
      <c r="AG49" s="194"/>
      <c r="AH49" s="194"/>
      <c r="AI49" s="194"/>
      <c r="AJ49" s="194"/>
      <c r="AK49" s="194"/>
      <c r="AL49" s="194"/>
      <c r="AR49" s="94" t="s">
        <v>1121</v>
      </c>
    </row>
    <row r="50" spans="15:49" ht="77.25">
      <c r="O50" s="191"/>
      <c r="P50" s="191"/>
      <c r="Q50" s="191"/>
      <c r="R50" s="191" t="s">
        <v>1061</v>
      </c>
      <c r="T50" s="194"/>
      <c r="U50" s="194"/>
      <c r="V50" s="194"/>
      <c r="W50" s="194"/>
      <c r="X50" s="194"/>
      <c r="Y50" s="194"/>
      <c r="Z50" s="194"/>
      <c r="AA50" s="194"/>
      <c r="AB50" s="194"/>
      <c r="AC50" s="194"/>
      <c r="AD50" s="194"/>
      <c r="AE50" s="194"/>
      <c r="AF50" s="194"/>
      <c r="AG50" s="194"/>
      <c r="AH50" s="194"/>
      <c r="AI50" s="194"/>
      <c r="AJ50" s="194"/>
      <c r="AK50" s="194"/>
      <c r="AL50" s="194"/>
      <c r="AR50" s="94" t="s">
        <v>1122</v>
      </c>
    </row>
    <row r="51" spans="15:49" ht="141">
      <c r="O51" s="191"/>
      <c r="P51" s="191"/>
      <c r="Q51" s="191"/>
      <c r="R51" s="191" t="s">
        <v>1062</v>
      </c>
      <c r="T51" s="194"/>
      <c r="U51" s="194"/>
      <c r="V51" s="194"/>
      <c r="W51" s="194"/>
      <c r="X51" s="194"/>
      <c r="Y51" s="194"/>
      <c r="Z51" s="194"/>
      <c r="AA51" s="194"/>
      <c r="AB51" s="194"/>
      <c r="AC51" s="194"/>
      <c r="AD51" s="194"/>
      <c r="AE51" s="194"/>
      <c r="AF51" s="194"/>
      <c r="AG51" s="194"/>
      <c r="AH51" s="194"/>
      <c r="AI51" s="194"/>
      <c r="AJ51" s="194"/>
      <c r="AK51" s="194"/>
      <c r="AL51" s="194"/>
      <c r="AR51" s="94" t="s">
        <v>1123</v>
      </c>
    </row>
    <row r="52" spans="15:49" ht="120">
      <c r="O52" s="191"/>
      <c r="P52" s="191"/>
      <c r="Q52" s="191"/>
      <c r="R52" s="191" t="s">
        <v>1063</v>
      </c>
      <c r="T52" s="194"/>
      <c r="U52" s="194"/>
      <c r="V52" s="194"/>
      <c r="W52" s="194"/>
      <c r="X52" s="194"/>
      <c r="Y52" s="194"/>
      <c r="Z52" s="194"/>
      <c r="AA52" s="194"/>
      <c r="AB52" s="194"/>
      <c r="AC52" s="194"/>
      <c r="AD52" s="194"/>
      <c r="AE52" s="194"/>
      <c r="AF52" s="194"/>
      <c r="AG52" s="194"/>
      <c r="AH52" s="194"/>
      <c r="AI52" s="194"/>
      <c r="AJ52" s="194"/>
      <c r="AK52" s="194"/>
      <c r="AL52" s="194"/>
      <c r="AR52" s="94" t="s">
        <v>1123</v>
      </c>
    </row>
    <row r="53" spans="15:49" ht="77.25">
      <c r="O53" s="191"/>
      <c r="P53" s="191"/>
      <c r="Q53" s="191"/>
      <c r="R53" s="191" t="s">
        <v>1061</v>
      </c>
      <c r="T53" s="194"/>
      <c r="U53" s="194"/>
      <c r="V53" s="194"/>
      <c r="W53" s="194"/>
      <c r="X53" s="194"/>
      <c r="Y53" s="194"/>
      <c r="Z53" s="194"/>
      <c r="AA53" s="194"/>
      <c r="AB53" s="194"/>
      <c r="AC53" s="194"/>
      <c r="AD53" s="194"/>
      <c r="AE53" s="194"/>
      <c r="AF53" s="194"/>
      <c r="AG53" s="194"/>
      <c r="AH53" s="194"/>
      <c r="AI53" s="194"/>
      <c r="AJ53" s="194"/>
      <c r="AK53" s="194"/>
      <c r="AL53" s="194"/>
      <c r="AR53" s="94" t="s">
        <v>1124</v>
      </c>
    </row>
    <row r="54" spans="15:49" ht="115.5">
      <c r="O54" s="191"/>
      <c r="P54" s="191"/>
      <c r="Q54" s="191"/>
      <c r="R54" s="191" t="s">
        <v>1064</v>
      </c>
      <c r="T54" s="194"/>
      <c r="U54" s="194"/>
      <c r="V54" s="194"/>
      <c r="W54" s="194"/>
      <c r="X54" s="194"/>
      <c r="Y54" s="194"/>
      <c r="Z54" s="194"/>
      <c r="AA54" s="194"/>
      <c r="AB54" s="194"/>
      <c r="AC54" s="194"/>
      <c r="AD54" s="194"/>
      <c r="AE54" s="194"/>
      <c r="AF54" s="194"/>
      <c r="AG54" s="194"/>
      <c r="AH54" s="194"/>
      <c r="AI54" s="194"/>
      <c r="AJ54" s="194"/>
      <c r="AK54" s="194"/>
      <c r="AL54" s="194"/>
      <c r="AR54" s="94" t="s">
        <v>1125</v>
      </c>
    </row>
    <row r="55" spans="15:49" ht="120">
      <c r="O55" s="191"/>
      <c r="P55" s="191"/>
      <c r="Q55" s="191"/>
      <c r="R55" s="191" t="s">
        <v>1065</v>
      </c>
      <c r="T55" s="194"/>
      <c r="U55" s="194"/>
      <c r="V55" s="194"/>
      <c r="W55" s="194"/>
      <c r="X55" s="194"/>
      <c r="Y55" s="194"/>
      <c r="Z55" s="194"/>
      <c r="AA55" s="194"/>
      <c r="AB55" s="194"/>
      <c r="AC55" s="194"/>
      <c r="AD55" s="194"/>
      <c r="AE55" s="194"/>
      <c r="AF55" s="194"/>
      <c r="AG55" s="194"/>
      <c r="AH55" s="194"/>
      <c r="AI55" s="194"/>
      <c r="AJ55" s="194"/>
      <c r="AK55" s="194"/>
      <c r="AL55" s="194"/>
      <c r="AR55" s="94" t="s">
        <v>1126</v>
      </c>
    </row>
    <row r="56" spans="15:49" ht="90">
      <c r="O56" s="191"/>
      <c r="P56" s="191"/>
      <c r="Q56" s="191"/>
      <c r="R56" s="191" t="s">
        <v>1066</v>
      </c>
      <c r="T56" s="194"/>
      <c r="U56" s="194"/>
      <c r="V56" s="194"/>
      <c r="W56" s="194"/>
      <c r="X56" s="194"/>
      <c r="Y56" s="194"/>
      <c r="Z56" s="194"/>
      <c r="AA56" s="194"/>
      <c r="AB56" s="194"/>
      <c r="AC56" s="194"/>
      <c r="AD56" s="194"/>
      <c r="AE56" s="194"/>
      <c r="AF56" s="194"/>
      <c r="AG56" s="194"/>
      <c r="AH56" s="194"/>
      <c r="AI56" s="194"/>
      <c r="AJ56" s="194"/>
      <c r="AK56" s="194"/>
      <c r="AL56" s="194"/>
      <c r="AR56" s="94" t="s">
        <v>1127</v>
      </c>
    </row>
    <row r="57" spans="15:49" ht="105">
      <c r="O57" s="191"/>
      <c r="P57" s="191"/>
      <c r="Q57" s="191"/>
      <c r="R57" s="191" t="s">
        <v>1067</v>
      </c>
      <c r="T57" s="194"/>
      <c r="U57" s="194"/>
      <c r="V57" s="194"/>
      <c r="W57" s="194"/>
      <c r="X57" s="194"/>
      <c r="Y57" s="194"/>
      <c r="Z57" s="194"/>
      <c r="AA57" s="194"/>
      <c r="AB57" s="194"/>
      <c r="AC57" s="194"/>
      <c r="AD57" s="194"/>
      <c r="AE57" s="194"/>
      <c r="AF57" s="194"/>
      <c r="AG57" s="194"/>
      <c r="AH57" s="194"/>
      <c r="AI57" s="194"/>
      <c r="AJ57" s="194"/>
      <c r="AK57" s="194"/>
      <c r="AL57" s="194"/>
      <c r="AR57" s="94" t="s">
        <v>1128</v>
      </c>
    </row>
    <row r="58" spans="15:49" ht="255.75">
      <c r="O58" s="191"/>
      <c r="P58" s="191"/>
      <c r="Q58" s="191"/>
      <c r="R58" s="191" t="s">
        <v>1068</v>
      </c>
      <c r="T58" s="194"/>
      <c r="U58" s="194"/>
      <c r="V58" s="194"/>
      <c r="W58" s="194"/>
      <c r="X58" s="194"/>
      <c r="Y58" s="194"/>
      <c r="Z58" s="194"/>
      <c r="AA58" s="194"/>
      <c r="AB58" s="194"/>
      <c r="AC58" s="194"/>
      <c r="AD58" s="194"/>
      <c r="AE58" s="194"/>
      <c r="AF58" s="194"/>
      <c r="AG58" s="194"/>
      <c r="AH58" s="194"/>
      <c r="AI58" s="194"/>
      <c r="AJ58" s="194"/>
      <c r="AK58" s="194"/>
      <c r="AL58" s="194"/>
      <c r="AR58" s="94" t="s">
        <v>1129</v>
      </c>
    </row>
    <row r="59" spans="15:49" ht="255.75">
      <c r="O59" s="191"/>
      <c r="P59" s="191"/>
      <c r="Q59" s="191"/>
      <c r="R59" s="191" t="s">
        <v>1069</v>
      </c>
      <c r="T59" s="194"/>
      <c r="U59" s="194"/>
      <c r="V59" s="194"/>
      <c r="W59" s="194"/>
      <c r="X59" s="194"/>
      <c r="Y59" s="194"/>
      <c r="Z59" s="194"/>
      <c r="AA59" s="194"/>
      <c r="AB59" s="194"/>
      <c r="AC59" s="194"/>
      <c r="AD59" s="194"/>
      <c r="AE59" s="194"/>
      <c r="AF59" s="194"/>
      <c r="AG59" s="194"/>
      <c r="AH59" s="194"/>
      <c r="AI59" s="194"/>
      <c r="AJ59" s="194"/>
      <c r="AK59" s="194"/>
      <c r="AL59" s="194"/>
      <c r="AR59" s="94" t="s">
        <v>1130</v>
      </c>
    </row>
    <row r="60" spans="15:49" ht="204.75">
      <c r="O60" s="191"/>
      <c r="P60" s="191"/>
      <c r="Q60" s="191"/>
      <c r="R60" s="191" t="s">
        <v>1070</v>
      </c>
      <c r="T60" s="194"/>
      <c r="U60" s="194"/>
      <c r="V60" s="194"/>
      <c r="W60" s="194"/>
      <c r="X60" s="194"/>
      <c r="Y60" s="194"/>
      <c r="Z60" s="194"/>
      <c r="AA60" s="194"/>
      <c r="AB60" s="194"/>
      <c r="AC60" s="194"/>
      <c r="AD60" s="194"/>
      <c r="AE60" s="194"/>
      <c r="AF60" s="194"/>
      <c r="AG60" s="194"/>
      <c r="AH60" s="194"/>
      <c r="AI60" s="194"/>
      <c r="AJ60" s="194"/>
      <c r="AK60" s="194"/>
      <c r="AL60" s="194"/>
      <c r="AR60" s="94" t="s">
        <v>1131</v>
      </c>
    </row>
    <row r="61" spans="15:49" ht="60">
      <c r="O61" s="191"/>
      <c r="P61" s="191"/>
      <c r="Q61" s="191"/>
      <c r="R61" s="191"/>
      <c r="T61" s="194"/>
      <c r="U61" s="194"/>
      <c r="V61" s="194"/>
      <c r="W61" s="194"/>
      <c r="X61" s="194"/>
      <c r="Y61" s="194"/>
      <c r="Z61" s="194"/>
      <c r="AA61" s="194"/>
      <c r="AB61" s="194"/>
      <c r="AC61" s="194"/>
      <c r="AD61" s="194"/>
      <c r="AE61" s="194"/>
      <c r="AF61" s="194"/>
      <c r="AG61" s="194"/>
      <c r="AH61" s="194"/>
      <c r="AI61" s="194"/>
      <c r="AJ61" s="194"/>
      <c r="AK61" s="194"/>
      <c r="AL61" s="194"/>
      <c r="AW61" s="3" t="s">
        <v>1156</v>
      </c>
    </row>
    <row r="62" spans="15:49" ht="243">
      <c r="O62" s="191"/>
      <c r="P62" s="191"/>
      <c r="Q62" s="191"/>
      <c r="R62" s="191" t="s">
        <v>1071</v>
      </c>
      <c r="T62" s="194"/>
      <c r="U62" s="194"/>
      <c r="V62" s="194"/>
      <c r="W62" s="194"/>
      <c r="X62" s="194"/>
      <c r="Y62" s="194"/>
      <c r="Z62" s="194"/>
      <c r="AA62" s="194"/>
      <c r="AB62" s="194"/>
      <c r="AC62" s="194"/>
      <c r="AD62" s="194"/>
      <c r="AE62" s="194"/>
      <c r="AF62" s="194"/>
      <c r="AG62" s="194"/>
      <c r="AH62" s="194"/>
      <c r="AI62" s="194"/>
      <c r="AJ62" s="194"/>
      <c r="AK62" s="194"/>
      <c r="AL62" s="194"/>
    </row>
    <row r="63" spans="15:49" ht="195">
      <c r="O63" s="191"/>
      <c r="P63" s="191"/>
      <c r="Q63" s="191"/>
      <c r="R63" s="191" t="s">
        <v>1072</v>
      </c>
      <c r="T63" s="194"/>
      <c r="U63" s="194"/>
      <c r="V63" s="194"/>
      <c r="W63" s="194"/>
      <c r="X63" s="194"/>
      <c r="Y63" s="194"/>
      <c r="Z63" s="194"/>
      <c r="AA63" s="194"/>
      <c r="AB63" s="194"/>
      <c r="AC63" s="194"/>
      <c r="AD63" s="194"/>
      <c r="AE63" s="194"/>
      <c r="AF63" s="194"/>
      <c r="AG63" s="194"/>
      <c r="AH63" s="194"/>
      <c r="AI63" s="194"/>
      <c r="AJ63" s="194"/>
      <c r="AK63" s="194"/>
      <c r="AL63" s="194"/>
      <c r="AR63" s="94" t="s">
        <v>1132</v>
      </c>
    </row>
    <row r="64" spans="15:49" ht="281.25">
      <c r="O64" s="191"/>
      <c r="P64" s="191"/>
      <c r="Q64" s="191"/>
      <c r="R64" s="191" t="s">
        <v>1073</v>
      </c>
      <c r="T64" s="194"/>
      <c r="U64" s="194"/>
      <c r="V64" s="194"/>
      <c r="W64" s="194"/>
      <c r="X64" s="194"/>
      <c r="Y64" s="194"/>
      <c r="Z64" s="194"/>
      <c r="AA64" s="194"/>
      <c r="AB64" s="194"/>
      <c r="AC64" s="194"/>
      <c r="AD64" s="194"/>
      <c r="AE64" s="194"/>
      <c r="AF64" s="194"/>
      <c r="AG64" s="194"/>
      <c r="AH64" s="194"/>
      <c r="AI64" s="194"/>
      <c r="AJ64" s="194"/>
      <c r="AK64" s="194"/>
      <c r="AL64" s="194"/>
      <c r="AR64" s="94" t="s">
        <v>1133</v>
      </c>
    </row>
    <row r="65" spans="15:49" ht="30">
      <c r="O65" s="191"/>
      <c r="P65" s="191"/>
      <c r="Q65" s="191"/>
      <c r="R65" s="191"/>
      <c r="T65" s="194"/>
      <c r="U65" s="194"/>
      <c r="V65" s="194"/>
      <c r="W65" s="194"/>
      <c r="X65" s="194"/>
      <c r="Y65" s="194"/>
      <c r="Z65" s="194"/>
      <c r="AA65" s="194"/>
      <c r="AB65" s="194"/>
      <c r="AC65" s="194"/>
      <c r="AD65" s="194"/>
      <c r="AE65" s="194"/>
      <c r="AF65" s="194"/>
      <c r="AG65" s="194"/>
      <c r="AH65" s="194"/>
      <c r="AI65" s="194"/>
      <c r="AJ65" s="194"/>
      <c r="AK65" s="194"/>
      <c r="AL65" s="194"/>
      <c r="AR65" s="94" t="s">
        <v>1134</v>
      </c>
    </row>
    <row r="66" spans="15:49" ht="150">
      <c r="O66" s="191"/>
      <c r="P66" s="191"/>
      <c r="Q66" s="191"/>
      <c r="R66" s="191" t="s">
        <v>1074</v>
      </c>
      <c r="T66" s="194"/>
      <c r="U66" s="194"/>
      <c r="V66" s="194"/>
      <c r="W66" s="194"/>
      <c r="X66" s="194"/>
      <c r="Y66" s="194"/>
      <c r="Z66" s="194"/>
      <c r="AA66" s="194"/>
      <c r="AB66" s="194"/>
      <c r="AC66" s="194"/>
      <c r="AD66" s="194"/>
      <c r="AE66" s="194"/>
      <c r="AF66" s="194"/>
      <c r="AG66" s="194"/>
      <c r="AH66" s="194"/>
      <c r="AI66" s="194"/>
      <c r="AJ66" s="194"/>
      <c r="AK66" s="194"/>
      <c r="AL66" s="194"/>
      <c r="AQ66" s="94" t="s">
        <v>1086</v>
      </c>
      <c r="AR66" s="94" t="s">
        <v>1135</v>
      </c>
    </row>
    <row r="67" spans="15:49" ht="210">
      <c r="O67" s="191"/>
      <c r="P67" s="191"/>
      <c r="Q67" s="191"/>
      <c r="R67" s="191" t="s">
        <v>1075</v>
      </c>
      <c r="T67" s="194"/>
      <c r="U67" s="194"/>
      <c r="V67" s="194"/>
      <c r="W67" s="194"/>
      <c r="X67" s="194"/>
      <c r="Y67" s="194"/>
      <c r="Z67" s="194"/>
      <c r="AA67" s="194"/>
      <c r="AB67" s="194"/>
      <c r="AC67" s="194"/>
      <c r="AD67" s="194"/>
      <c r="AE67" s="194"/>
      <c r="AF67" s="194"/>
      <c r="AG67" s="194"/>
      <c r="AH67" s="194"/>
      <c r="AI67" s="194"/>
      <c r="AJ67" s="194"/>
      <c r="AK67" s="194"/>
      <c r="AL67" s="194"/>
      <c r="AQ67" s="94" t="s">
        <v>1087</v>
      </c>
      <c r="AR67" s="94" t="s">
        <v>1136</v>
      </c>
    </row>
    <row r="68" spans="15:49" ht="390">
      <c r="O68" s="191"/>
      <c r="P68" s="191"/>
      <c r="Q68" s="191"/>
      <c r="R68" s="191" t="s">
        <v>1076</v>
      </c>
      <c r="T68" s="194"/>
      <c r="U68" s="194"/>
      <c r="V68" s="194"/>
      <c r="W68" s="194"/>
      <c r="X68" s="194"/>
      <c r="Y68" s="194"/>
      <c r="Z68" s="194"/>
      <c r="AA68" s="194"/>
      <c r="AB68" s="194"/>
      <c r="AC68" s="194"/>
      <c r="AD68" s="194"/>
      <c r="AE68" s="194"/>
      <c r="AF68" s="194"/>
      <c r="AG68" s="194"/>
      <c r="AH68" s="194"/>
      <c r="AI68" s="194"/>
      <c r="AJ68" s="194"/>
      <c r="AK68" s="194"/>
      <c r="AL68" s="194"/>
      <c r="AQ68" s="94" t="s">
        <v>1088</v>
      </c>
      <c r="AR68" s="94" t="s">
        <v>1137</v>
      </c>
    </row>
    <row r="69" spans="15:49" ht="270">
      <c r="O69" s="191"/>
      <c r="P69" s="191"/>
      <c r="Q69" s="191"/>
      <c r="R69" s="191" t="s">
        <v>1077</v>
      </c>
      <c r="T69" s="194"/>
      <c r="U69" s="194"/>
      <c r="V69" s="194"/>
      <c r="W69" s="194"/>
      <c r="X69" s="194"/>
      <c r="Y69" s="194"/>
      <c r="Z69" s="194"/>
      <c r="AA69" s="194"/>
      <c r="AB69" s="194"/>
      <c r="AC69" s="194"/>
      <c r="AD69" s="194"/>
      <c r="AE69" s="194"/>
      <c r="AF69" s="194"/>
      <c r="AG69" s="194"/>
      <c r="AH69" s="194"/>
      <c r="AI69" s="194"/>
      <c r="AJ69" s="194"/>
      <c r="AK69" s="194"/>
      <c r="AL69" s="194"/>
      <c r="AQ69" s="94" t="s">
        <v>1089</v>
      </c>
      <c r="AR69" s="94" t="s">
        <v>1138</v>
      </c>
    </row>
    <row r="70" spans="15:49" ht="210">
      <c r="O70" s="191"/>
      <c r="P70" s="191"/>
      <c r="Q70" s="191"/>
      <c r="R70" s="191" t="s">
        <v>1078</v>
      </c>
      <c r="T70" s="194"/>
      <c r="U70" s="194"/>
      <c r="V70" s="194"/>
      <c r="W70" s="194"/>
      <c r="X70" s="194"/>
      <c r="Y70" s="194"/>
      <c r="Z70" s="194"/>
      <c r="AA70" s="194"/>
      <c r="AB70" s="194"/>
      <c r="AC70" s="194"/>
      <c r="AD70" s="194"/>
      <c r="AE70" s="194"/>
      <c r="AF70" s="194"/>
      <c r="AG70" s="194"/>
      <c r="AH70" s="194"/>
      <c r="AI70" s="194"/>
      <c r="AJ70" s="194"/>
      <c r="AK70" s="194"/>
      <c r="AL70" s="194"/>
      <c r="AQ70" s="94" t="s">
        <v>1090</v>
      </c>
      <c r="AR70" s="94" t="s">
        <v>1139</v>
      </c>
    </row>
    <row r="71" spans="15:49" ht="166.5">
      <c r="O71" s="191"/>
      <c r="P71" s="191"/>
      <c r="Q71" s="191"/>
      <c r="R71" s="191" t="s">
        <v>1079</v>
      </c>
      <c r="T71" s="194"/>
      <c r="U71" s="194"/>
      <c r="V71" s="194"/>
      <c r="W71" s="194"/>
      <c r="X71" s="194"/>
      <c r="Y71" s="194"/>
      <c r="Z71" s="194"/>
      <c r="AA71" s="194"/>
      <c r="AB71" s="194"/>
      <c r="AC71" s="194"/>
      <c r="AD71" s="194"/>
      <c r="AE71" s="194"/>
      <c r="AF71" s="194"/>
      <c r="AG71" s="194"/>
      <c r="AH71" s="194"/>
      <c r="AI71" s="194"/>
      <c r="AJ71" s="194"/>
      <c r="AK71" s="194"/>
      <c r="AL71" s="194"/>
      <c r="AQ71" s="94" t="s">
        <v>1091</v>
      </c>
      <c r="AR71" s="94" t="s">
        <v>1140</v>
      </c>
    </row>
    <row r="72" spans="15:49" ht="179.25">
      <c r="O72" s="191"/>
      <c r="P72" s="191"/>
      <c r="Q72" s="191"/>
      <c r="R72" s="191" t="s">
        <v>1080</v>
      </c>
      <c r="T72" s="194"/>
      <c r="U72" s="194"/>
      <c r="V72" s="194"/>
      <c r="W72" s="194"/>
      <c r="X72" s="194"/>
      <c r="Y72" s="194"/>
      <c r="Z72" s="194"/>
      <c r="AA72" s="194"/>
      <c r="AB72" s="194"/>
      <c r="AC72" s="194"/>
      <c r="AD72" s="194"/>
      <c r="AE72" s="194"/>
      <c r="AF72" s="194"/>
      <c r="AG72" s="194"/>
      <c r="AH72" s="194"/>
      <c r="AI72" s="194"/>
      <c r="AJ72" s="194"/>
      <c r="AK72" s="194"/>
      <c r="AL72" s="194"/>
      <c r="AQ72" s="94" t="s">
        <v>1092</v>
      </c>
      <c r="AR72" s="94" t="s">
        <v>1141</v>
      </c>
    </row>
    <row r="73" spans="15:49" ht="166.5">
      <c r="O73" s="191"/>
      <c r="P73" s="191"/>
      <c r="Q73" s="191"/>
      <c r="R73" s="191" t="s">
        <v>806</v>
      </c>
      <c r="T73" s="194"/>
      <c r="U73" s="194"/>
      <c r="V73" s="194"/>
      <c r="W73" s="194"/>
      <c r="X73" s="194"/>
      <c r="Y73" s="194"/>
      <c r="Z73" s="194"/>
      <c r="AA73" s="194"/>
      <c r="AB73" s="194"/>
      <c r="AC73" s="194"/>
      <c r="AD73" s="194"/>
      <c r="AE73" s="194"/>
      <c r="AF73" s="194"/>
      <c r="AG73" s="194"/>
      <c r="AH73" s="194"/>
      <c r="AI73" s="194"/>
      <c r="AJ73" s="194"/>
      <c r="AK73" s="194"/>
      <c r="AL73" s="194"/>
      <c r="AW73" s="3" t="s">
        <v>1155</v>
      </c>
    </row>
    <row r="74" spans="15:49" ht="300">
      <c r="O74" s="191"/>
      <c r="P74" s="191"/>
      <c r="Q74" s="191"/>
      <c r="R74" s="191" t="s">
        <v>1081</v>
      </c>
      <c r="T74" s="194"/>
      <c r="U74" s="194"/>
      <c r="V74" s="194"/>
      <c r="W74" s="194"/>
      <c r="X74" s="194"/>
      <c r="Y74" s="194"/>
      <c r="Z74" s="194"/>
      <c r="AA74" s="194"/>
      <c r="AB74" s="194"/>
      <c r="AC74" s="194"/>
      <c r="AD74" s="194"/>
      <c r="AE74" s="194"/>
      <c r="AF74" s="194"/>
      <c r="AG74" s="194"/>
      <c r="AH74" s="194"/>
      <c r="AI74" s="194"/>
      <c r="AJ74" s="194"/>
      <c r="AK74" s="194"/>
      <c r="AL74" s="194"/>
      <c r="AQ74" s="94" t="s">
        <v>1093</v>
      </c>
      <c r="AR74" s="94" t="s">
        <v>1142</v>
      </c>
    </row>
    <row r="75" spans="15:49" ht="360">
      <c r="O75" s="191"/>
      <c r="P75" s="191"/>
      <c r="Q75" s="191"/>
      <c r="R75" s="191" t="s">
        <v>1082</v>
      </c>
      <c r="T75" s="194"/>
      <c r="U75" s="194"/>
      <c r="V75" s="194"/>
      <c r="W75" s="194"/>
      <c r="X75" s="194"/>
      <c r="Y75" s="194"/>
      <c r="Z75" s="194"/>
      <c r="AA75" s="194"/>
      <c r="AB75" s="194"/>
      <c r="AC75" s="194"/>
      <c r="AD75" s="194"/>
      <c r="AE75" s="194"/>
      <c r="AF75" s="194"/>
      <c r="AG75" s="194"/>
      <c r="AH75" s="194"/>
      <c r="AI75" s="194"/>
      <c r="AJ75" s="194"/>
      <c r="AK75" s="194"/>
      <c r="AL75" s="194"/>
      <c r="AQ75" s="94" t="s">
        <v>1094</v>
      </c>
      <c r="AR75" s="94" t="s">
        <v>1143</v>
      </c>
    </row>
    <row r="76" spans="15:49" ht="90">
      <c r="O76" s="191"/>
      <c r="P76" s="191"/>
      <c r="Q76" s="191"/>
      <c r="R76" s="191"/>
      <c r="T76" s="194"/>
      <c r="U76" s="194"/>
      <c r="V76" s="194"/>
      <c r="W76" s="194"/>
      <c r="X76" s="194"/>
      <c r="Y76" s="194"/>
      <c r="Z76" s="194"/>
      <c r="AA76" s="194"/>
      <c r="AB76" s="194"/>
      <c r="AC76" s="194"/>
      <c r="AD76" s="194"/>
      <c r="AE76" s="194"/>
      <c r="AF76" s="194"/>
      <c r="AG76" s="194"/>
      <c r="AH76" s="194"/>
      <c r="AI76" s="194"/>
      <c r="AJ76" s="194"/>
      <c r="AK76" s="194"/>
      <c r="AL76" s="194"/>
      <c r="AQ76" s="94" t="s">
        <v>1095</v>
      </c>
      <c r="AR76" s="94" t="s">
        <v>1144</v>
      </c>
    </row>
    <row r="77" spans="15:49" ht="240">
      <c r="O77" s="191"/>
      <c r="P77" s="191"/>
      <c r="Q77" s="191"/>
      <c r="R77" s="191"/>
      <c r="T77" s="194"/>
      <c r="U77" s="194"/>
      <c r="V77" s="194"/>
      <c r="W77" s="194"/>
      <c r="X77" s="194"/>
      <c r="Y77" s="194"/>
      <c r="Z77" s="194"/>
      <c r="AA77" s="194"/>
      <c r="AB77" s="194"/>
      <c r="AC77" s="194"/>
      <c r="AD77" s="194"/>
      <c r="AE77" s="194"/>
      <c r="AF77" s="194"/>
      <c r="AG77" s="194"/>
      <c r="AH77" s="194"/>
      <c r="AI77" s="194"/>
      <c r="AJ77" s="194"/>
      <c r="AK77" s="194"/>
      <c r="AL77" s="194"/>
      <c r="AQ77" s="94" t="s">
        <v>1096</v>
      </c>
      <c r="AR77" s="94" t="s">
        <v>1145</v>
      </c>
    </row>
    <row r="78" spans="15:49" ht="135">
      <c r="O78" s="191"/>
      <c r="P78" s="191"/>
      <c r="Q78" s="191"/>
      <c r="R78" s="191"/>
      <c r="T78" s="194"/>
      <c r="U78" s="194"/>
      <c r="V78" s="194"/>
      <c r="W78" s="194"/>
      <c r="X78" s="194"/>
      <c r="Y78" s="194"/>
      <c r="Z78" s="194"/>
      <c r="AA78" s="194"/>
      <c r="AB78" s="194"/>
      <c r="AC78" s="194"/>
      <c r="AD78" s="194"/>
      <c r="AE78" s="194"/>
      <c r="AF78" s="194"/>
      <c r="AG78" s="194"/>
      <c r="AH78" s="194"/>
      <c r="AI78" s="194"/>
      <c r="AJ78" s="194"/>
      <c r="AK78" s="194"/>
      <c r="AL78" s="194"/>
      <c r="AR78" s="94" t="s">
        <v>1146</v>
      </c>
    </row>
    <row r="79" spans="15:49" ht="105">
      <c r="O79" s="191"/>
      <c r="P79" s="191"/>
      <c r="Q79" s="191"/>
      <c r="R79" s="191"/>
      <c r="T79" s="194"/>
      <c r="U79" s="194"/>
      <c r="V79" s="194"/>
      <c r="W79" s="194"/>
      <c r="X79" s="194"/>
      <c r="Y79" s="194"/>
      <c r="Z79" s="194"/>
      <c r="AA79" s="194"/>
      <c r="AB79" s="194"/>
      <c r="AC79" s="194"/>
      <c r="AD79" s="194"/>
      <c r="AE79" s="194"/>
      <c r="AF79" s="194"/>
      <c r="AG79" s="194"/>
      <c r="AH79" s="194"/>
      <c r="AI79" s="194"/>
      <c r="AJ79" s="194"/>
      <c r="AK79" s="194"/>
      <c r="AL79" s="194"/>
      <c r="AR79" s="94" t="s">
        <v>1147</v>
      </c>
      <c r="AW79" s="195" t="s">
        <v>562</v>
      </c>
    </row>
    <row r="80" spans="15:49" ht="120">
      <c r="O80" s="191"/>
      <c r="P80" s="191"/>
      <c r="Q80" s="191"/>
      <c r="R80" s="191"/>
      <c r="T80" s="194"/>
      <c r="U80" s="194"/>
      <c r="V80" s="194"/>
      <c r="W80" s="194"/>
      <c r="X80" s="194"/>
      <c r="Y80" s="194"/>
      <c r="Z80" s="194"/>
      <c r="AA80" s="194"/>
      <c r="AB80" s="194"/>
      <c r="AC80" s="194"/>
      <c r="AD80" s="194"/>
      <c r="AE80" s="194"/>
      <c r="AF80" s="194"/>
      <c r="AG80" s="194"/>
      <c r="AH80" s="194"/>
      <c r="AI80" s="194"/>
      <c r="AJ80" s="194"/>
      <c r="AK80" s="194"/>
      <c r="AL80" s="194"/>
      <c r="AR80" s="94" t="s">
        <v>1148</v>
      </c>
      <c r="AW80" s="195" t="s">
        <v>566</v>
      </c>
    </row>
    <row r="81" spans="15:50" ht="90">
      <c r="O81" s="191"/>
      <c r="P81" s="191"/>
      <c r="Q81" s="191"/>
      <c r="R81" s="191"/>
      <c r="T81" s="194"/>
      <c r="U81" s="194"/>
      <c r="V81" s="194"/>
      <c r="W81" s="194"/>
      <c r="X81" s="194"/>
      <c r="Y81" s="194"/>
      <c r="Z81" s="194"/>
      <c r="AA81" s="194"/>
      <c r="AB81" s="194"/>
      <c r="AC81" s="194"/>
      <c r="AD81" s="194"/>
      <c r="AE81" s="194"/>
      <c r="AF81" s="194"/>
      <c r="AG81" s="194"/>
      <c r="AH81" s="194"/>
      <c r="AI81" s="194"/>
      <c r="AJ81" s="194"/>
      <c r="AK81" s="194"/>
      <c r="AL81" s="194"/>
      <c r="AR81" s="94" t="s">
        <v>1149</v>
      </c>
      <c r="AW81" s="195" t="s">
        <v>568</v>
      </c>
    </row>
    <row r="82" spans="15:50" ht="409.6">
      <c r="O82" s="191"/>
      <c r="P82" s="191"/>
      <c r="Q82" s="191"/>
      <c r="R82" s="192" t="s">
        <v>1084</v>
      </c>
      <c r="T82" s="194"/>
      <c r="U82" s="194"/>
      <c r="V82" s="194"/>
      <c r="W82" s="194"/>
      <c r="X82" s="194"/>
      <c r="Y82" s="194"/>
      <c r="Z82" s="194"/>
      <c r="AA82" s="194"/>
      <c r="AB82" s="194"/>
      <c r="AC82" s="194"/>
      <c r="AD82" s="194"/>
      <c r="AE82" s="194"/>
      <c r="AF82" s="194"/>
      <c r="AG82" s="194"/>
      <c r="AH82" s="194"/>
      <c r="AI82" s="194"/>
      <c r="AJ82" s="194"/>
      <c r="AK82" s="194"/>
      <c r="AL82" s="194"/>
      <c r="AR82" s="94" t="s">
        <v>1151</v>
      </c>
      <c r="AX82" s="196"/>
    </row>
    <row r="83" spans="15:50" ht="409.6">
      <c r="O83" s="191"/>
      <c r="P83" s="191"/>
      <c r="Q83" s="191"/>
      <c r="R83" s="192" t="s">
        <v>1083</v>
      </c>
      <c r="T83" s="194"/>
      <c r="U83" s="194"/>
      <c r="V83" s="194"/>
      <c r="W83" s="194"/>
      <c r="X83" s="194"/>
      <c r="Y83" s="194"/>
      <c r="Z83" s="194"/>
      <c r="AA83" s="194"/>
      <c r="AB83" s="194"/>
      <c r="AC83" s="194"/>
      <c r="AD83" s="194"/>
      <c r="AE83" s="194"/>
      <c r="AF83" s="194"/>
      <c r="AG83" s="194"/>
      <c r="AH83" s="194"/>
      <c r="AI83" s="194"/>
      <c r="AJ83" s="194"/>
      <c r="AK83" s="194"/>
      <c r="AL83" s="194"/>
      <c r="AR83" s="94" t="s">
        <v>1150</v>
      </c>
      <c r="AX83" s="196"/>
    </row>
    <row r="84" spans="15:50" ht="150">
      <c r="O84" s="191"/>
      <c r="P84" s="191"/>
      <c r="Q84" s="191"/>
      <c r="R84" s="191"/>
      <c r="T84" s="194"/>
      <c r="U84" s="194"/>
      <c r="V84" s="194"/>
      <c r="W84" s="194"/>
      <c r="X84" s="194"/>
      <c r="Y84" s="194"/>
      <c r="Z84" s="194"/>
      <c r="AA84" s="194"/>
      <c r="AB84" s="194"/>
      <c r="AC84" s="194"/>
      <c r="AD84" s="194"/>
      <c r="AE84" s="194"/>
      <c r="AF84" s="194"/>
      <c r="AG84" s="194"/>
      <c r="AH84" s="194"/>
      <c r="AI84" s="194"/>
      <c r="AJ84" s="194"/>
      <c r="AK84" s="194"/>
      <c r="AL84" s="194"/>
      <c r="AR84" s="94" t="s">
        <v>1152</v>
      </c>
      <c r="AX84" s="196"/>
    </row>
    <row r="85" spans="15:50" ht="215.45" customHeight="1">
      <c r="O85" s="191"/>
      <c r="P85" s="191"/>
      <c r="Q85" s="191"/>
      <c r="R85" s="192" t="s">
        <v>1085</v>
      </c>
      <c r="T85" s="194"/>
      <c r="U85" s="194"/>
      <c r="V85" s="194"/>
      <c r="W85" s="194"/>
      <c r="X85" s="194"/>
      <c r="Y85" s="194"/>
      <c r="Z85" s="194"/>
      <c r="AA85" s="194"/>
      <c r="AB85" s="194"/>
      <c r="AC85" s="194"/>
      <c r="AD85" s="194"/>
      <c r="AE85" s="194"/>
      <c r="AF85" s="194"/>
      <c r="AG85" s="194"/>
      <c r="AH85" s="194"/>
      <c r="AI85" s="194"/>
      <c r="AJ85" s="194"/>
      <c r="AK85" s="194"/>
      <c r="AL85" s="194"/>
      <c r="AR85" s="94" t="s">
        <v>1153</v>
      </c>
      <c r="AX85" s="196"/>
    </row>
    <row r="86" spans="15:50" ht="75">
      <c r="O86" s="191"/>
      <c r="P86" s="191"/>
      <c r="Q86" s="191"/>
      <c r="R86" s="191"/>
      <c r="T86" s="194"/>
      <c r="U86" s="194"/>
      <c r="V86" s="194"/>
      <c r="W86" s="194"/>
      <c r="X86" s="194"/>
      <c r="Y86" s="194"/>
      <c r="Z86" s="194"/>
      <c r="AA86" s="194"/>
      <c r="AB86" s="194"/>
      <c r="AC86" s="194"/>
      <c r="AD86" s="194"/>
      <c r="AE86" s="194"/>
      <c r="AF86" s="194"/>
      <c r="AG86" s="194"/>
      <c r="AH86" s="194"/>
      <c r="AI86" s="194"/>
      <c r="AJ86" s="194"/>
      <c r="AK86" s="194"/>
      <c r="AL86" s="194"/>
      <c r="AW86" s="3" t="s">
        <v>1154</v>
      </c>
    </row>
  </sheetData>
  <mergeCells count="1">
    <mergeCell ref="A2:A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1" zoomScale="90" zoomScaleSheetLayoutView="90" workbookViewId="0">
      <selection activeCell="F5" sqref="F5:F8"/>
    </sheetView>
  </sheetViews>
  <sheetFormatPr baseColWidth="10" defaultColWidth="11.42578125" defaultRowHeight="15"/>
  <cols>
    <col min="1" max="1" width="2.140625" style="9" customWidth="1"/>
    <col min="2" max="2" width="11.42578125" style="9"/>
    <col min="3" max="3" width="34.28515625" style="9" customWidth="1"/>
    <col min="4" max="4" width="36.42578125" style="9" customWidth="1"/>
    <col min="5" max="6" width="13.85546875" style="37" customWidth="1"/>
    <col min="7" max="7" width="1.5703125" style="9" customWidth="1"/>
    <col min="8" max="16384" width="11.42578125" style="9"/>
  </cols>
  <sheetData>
    <row r="1" spans="2:6" ht="11.25" customHeight="1" thickBot="1"/>
    <row r="2" spans="2:6" ht="19.5" thickBot="1">
      <c r="B2" s="429" t="s">
        <v>92</v>
      </c>
      <c r="C2" s="430"/>
      <c r="D2" s="430"/>
      <c r="E2" s="430"/>
      <c r="F2" s="431"/>
    </row>
    <row r="3" spans="2:6">
      <c r="B3" s="432" t="s">
        <v>423</v>
      </c>
      <c r="C3" s="433"/>
      <c r="D3" s="433"/>
      <c r="E3" s="433"/>
      <c r="F3" s="434"/>
    </row>
    <row r="4" spans="2:6" ht="15.75" thickBot="1">
      <c r="B4" s="435" t="s">
        <v>395</v>
      </c>
      <c r="C4" s="436"/>
      <c r="D4" s="436"/>
      <c r="E4" s="436"/>
      <c r="F4" s="437"/>
    </row>
    <row r="5" spans="2:6" ht="15.75" customHeight="1">
      <c r="B5" s="438" t="s">
        <v>91</v>
      </c>
      <c r="C5" s="440" t="s">
        <v>90</v>
      </c>
      <c r="D5" s="440"/>
      <c r="E5" s="440" t="s">
        <v>89</v>
      </c>
      <c r="F5" s="442"/>
    </row>
    <row r="6" spans="2:6" ht="15.75" thickBot="1">
      <c r="B6" s="439"/>
      <c r="C6" s="441"/>
      <c r="D6" s="441"/>
      <c r="E6" s="85" t="s">
        <v>88</v>
      </c>
      <c r="F6" s="86" t="s">
        <v>87</v>
      </c>
    </row>
    <row r="7" spans="2:6" ht="23.25" customHeight="1">
      <c r="B7" s="87">
        <v>1</v>
      </c>
      <c r="C7" s="427" t="s">
        <v>86</v>
      </c>
      <c r="D7" s="427"/>
      <c r="E7" s="88" t="s">
        <v>418</v>
      </c>
      <c r="F7" s="89"/>
    </row>
    <row r="8" spans="2:6" ht="23.25" customHeight="1">
      <c r="B8" s="90">
        <v>2</v>
      </c>
      <c r="C8" s="424" t="s">
        <v>85</v>
      </c>
      <c r="D8" s="424"/>
      <c r="E8" s="22" t="s">
        <v>418</v>
      </c>
      <c r="F8" s="91"/>
    </row>
    <row r="9" spans="2:6" ht="23.25" customHeight="1">
      <c r="B9" s="90">
        <v>3</v>
      </c>
      <c r="C9" s="424" t="s">
        <v>84</v>
      </c>
      <c r="D9" s="424"/>
      <c r="E9" s="22" t="s">
        <v>418</v>
      </c>
      <c r="F9" s="91"/>
    </row>
    <row r="10" spans="2:6" ht="24.75" customHeight="1">
      <c r="B10" s="90">
        <v>4</v>
      </c>
      <c r="C10" s="424" t="s">
        <v>83</v>
      </c>
      <c r="D10" s="424"/>
      <c r="E10" s="22"/>
      <c r="F10" s="91" t="s">
        <v>418</v>
      </c>
    </row>
    <row r="11" spans="2:6" ht="23.25" customHeight="1">
      <c r="B11" s="90">
        <v>5</v>
      </c>
      <c r="C11" s="424" t="s">
        <v>82</v>
      </c>
      <c r="D11" s="424"/>
      <c r="E11" s="22" t="s">
        <v>418</v>
      </c>
      <c r="F11" s="91"/>
    </row>
    <row r="12" spans="2:6" ht="23.25" customHeight="1">
      <c r="B12" s="90">
        <v>6</v>
      </c>
      <c r="C12" s="424" t="s">
        <v>81</v>
      </c>
      <c r="D12" s="424"/>
      <c r="E12" s="22" t="s">
        <v>418</v>
      </c>
      <c r="F12" s="91"/>
    </row>
    <row r="13" spans="2:6" ht="23.25" customHeight="1">
      <c r="B13" s="90">
        <v>7</v>
      </c>
      <c r="C13" s="424" t="s">
        <v>80</v>
      </c>
      <c r="D13" s="424"/>
      <c r="E13" s="22"/>
      <c r="F13" s="91" t="s">
        <v>418</v>
      </c>
    </row>
    <row r="14" spans="2:6" ht="25.5" customHeight="1">
      <c r="B14" s="90">
        <v>8</v>
      </c>
      <c r="C14" s="424" t="s">
        <v>79</v>
      </c>
      <c r="D14" s="424"/>
      <c r="E14" s="22" t="s">
        <v>418</v>
      </c>
      <c r="F14" s="91"/>
    </row>
    <row r="15" spans="2:6" ht="23.25" customHeight="1">
      <c r="B15" s="90">
        <v>9</v>
      </c>
      <c r="C15" s="424" t="s">
        <v>78</v>
      </c>
      <c r="D15" s="424"/>
      <c r="E15" s="22" t="s">
        <v>418</v>
      </c>
      <c r="F15" s="91"/>
    </row>
    <row r="16" spans="2:6" ht="23.25" customHeight="1">
      <c r="B16" s="90">
        <v>10</v>
      </c>
      <c r="C16" s="424" t="s">
        <v>77</v>
      </c>
      <c r="D16" s="424"/>
      <c r="E16" s="22" t="s">
        <v>418</v>
      </c>
      <c r="F16" s="91"/>
    </row>
    <row r="17" spans="2:6" ht="23.25" customHeight="1">
      <c r="B17" s="90">
        <v>11</v>
      </c>
      <c r="C17" s="424" t="s">
        <v>76</v>
      </c>
      <c r="D17" s="424"/>
      <c r="E17" s="22" t="s">
        <v>418</v>
      </c>
      <c r="F17" s="91"/>
    </row>
    <row r="18" spans="2:6" ht="23.25" customHeight="1">
      <c r="B18" s="90">
        <v>12</v>
      </c>
      <c r="C18" s="424" t="s">
        <v>75</v>
      </c>
      <c r="D18" s="424"/>
      <c r="E18" s="22" t="s">
        <v>418</v>
      </c>
      <c r="F18" s="91"/>
    </row>
    <row r="19" spans="2:6" ht="23.25" customHeight="1">
      <c r="B19" s="90">
        <v>13</v>
      </c>
      <c r="C19" s="424" t="s">
        <v>74</v>
      </c>
      <c r="D19" s="424"/>
      <c r="E19" s="22" t="s">
        <v>418</v>
      </c>
      <c r="F19" s="91"/>
    </row>
    <row r="20" spans="2:6" ht="23.25" customHeight="1">
      <c r="B20" s="90">
        <v>14</v>
      </c>
      <c r="C20" s="424" t="s">
        <v>428</v>
      </c>
      <c r="D20" s="424"/>
      <c r="E20" s="22"/>
      <c r="F20" s="91" t="s">
        <v>418</v>
      </c>
    </row>
    <row r="21" spans="2:6" ht="23.25" customHeight="1">
      <c r="B21" s="90">
        <v>15</v>
      </c>
      <c r="C21" s="424" t="s">
        <v>73</v>
      </c>
      <c r="D21" s="424"/>
      <c r="E21" s="22"/>
      <c r="F21" s="91" t="s">
        <v>418</v>
      </c>
    </row>
    <row r="22" spans="2:6" ht="23.25" customHeight="1">
      <c r="B22" s="90">
        <v>16</v>
      </c>
      <c r="C22" s="424" t="s">
        <v>72</v>
      </c>
      <c r="D22" s="424"/>
      <c r="E22" s="22"/>
      <c r="F22" s="91" t="s">
        <v>418</v>
      </c>
    </row>
    <row r="23" spans="2:6" ht="23.25" customHeight="1">
      <c r="B23" s="90">
        <v>17</v>
      </c>
      <c r="C23" s="424" t="s">
        <v>71</v>
      </c>
      <c r="D23" s="424"/>
      <c r="E23" s="22"/>
      <c r="F23" s="91" t="s">
        <v>418</v>
      </c>
    </row>
    <row r="24" spans="2:6" ht="23.25" customHeight="1">
      <c r="B24" s="90">
        <v>18</v>
      </c>
      <c r="C24" s="425" t="s">
        <v>70</v>
      </c>
      <c r="D24" s="425"/>
      <c r="E24" s="92"/>
      <c r="F24" s="93" t="s">
        <v>418</v>
      </c>
    </row>
    <row r="25" spans="2:6" ht="23.25" customHeight="1" thickBot="1">
      <c r="B25" s="90">
        <v>19</v>
      </c>
      <c r="C25" s="425" t="s">
        <v>429</v>
      </c>
      <c r="D25" s="425"/>
      <c r="E25" s="92"/>
      <c r="F25" s="93" t="s">
        <v>418</v>
      </c>
    </row>
    <row r="26" spans="2:6" ht="15.75" customHeight="1" thickBot="1">
      <c r="B26" s="426" t="s">
        <v>69</v>
      </c>
      <c r="C26" s="420"/>
      <c r="D26" s="420"/>
      <c r="E26" s="420">
        <f>COUNTIF(E7:E25,"X")</f>
        <v>11</v>
      </c>
      <c r="F26" s="421"/>
    </row>
    <row r="27" spans="2:6" ht="72" customHeight="1">
      <c r="B27" s="422" t="s">
        <v>427</v>
      </c>
      <c r="C27" s="422"/>
      <c r="D27" s="422"/>
      <c r="E27" s="422"/>
      <c r="F27" s="422"/>
    </row>
    <row r="28" spans="2:6">
      <c r="B28" s="423" t="s">
        <v>424</v>
      </c>
      <c r="C28" s="423"/>
      <c r="D28" s="423"/>
      <c r="E28" s="423"/>
      <c r="F28" s="423"/>
    </row>
    <row r="29" spans="2:6">
      <c r="B29" s="423" t="s">
        <v>425</v>
      </c>
      <c r="C29" s="423"/>
      <c r="D29" s="423"/>
      <c r="E29" s="423"/>
      <c r="F29" s="423"/>
    </row>
    <row r="30" spans="2:6">
      <c r="B30" s="423" t="s">
        <v>426</v>
      </c>
      <c r="C30" s="423"/>
      <c r="D30" s="423"/>
      <c r="E30" s="423"/>
      <c r="F30" s="423"/>
    </row>
    <row r="31" spans="2:6" ht="9.75" customHeight="1">
      <c r="B31" s="443"/>
      <c r="C31" s="443"/>
      <c r="D31" s="443"/>
      <c r="E31" s="443"/>
      <c r="F31" s="443"/>
    </row>
    <row r="32" spans="2:6" ht="15.75" thickBot="1"/>
    <row r="33" spans="2:6" ht="19.5" thickBot="1">
      <c r="B33" s="429" t="s">
        <v>92</v>
      </c>
      <c r="C33" s="430"/>
      <c r="D33" s="430"/>
      <c r="E33" s="430"/>
      <c r="F33" s="431"/>
    </row>
    <row r="34" spans="2:6">
      <c r="B34" s="432" t="s">
        <v>423</v>
      </c>
      <c r="C34" s="433"/>
      <c r="D34" s="433"/>
      <c r="E34" s="433"/>
      <c r="F34" s="434"/>
    </row>
    <row r="35" spans="2:6" ht="15.75" thickBot="1">
      <c r="B35" s="435" t="s">
        <v>398</v>
      </c>
      <c r="C35" s="436"/>
      <c r="D35" s="436"/>
      <c r="E35" s="436"/>
      <c r="F35" s="437"/>
    </row>
    <row r="36" spans="2:6">
      <c r="B36" s="438" t="s">
        <v>91</v>
      </c>
      <c r="C36" s="440" t="s">
        <v>90</v>
      </c>
      <c r="D36" s="440"/>
      <c r="E36" s="440" t="s">
        <v>89</v>
      </c>
      <c r="F36" s="442"/>
    </row>
    <row r="37" spans="2:6" ht="15.75" thickBot="1">
      <c r="B37" s="439"/>
      <c r="C37" s="441"/>
      <c r="D37" s="441"/>
      <c r="E37" s="85" t="s">
        <v>88</v>
      </c>
      <c r="F37" s="86" t="s">
        <v>87</v>
      </c>
    </row>
    <row r="38" spans="2:6">
      <c r="B38" s="87">
        <v>1</v>
      </c>
      <c r="C38" s="427" t="s">
        <v>86</v>
      </c>
      <c r="D38" s="427"/>
      <c r="E38" s="88"/>
      <c r="F38" s="89" t="s">
        <v>418</v>
      </c>
    </row>
    <row r="39" spans="2:6">
      <c r="B39" s="90">
        <v>2</v>
      </c>
      <c r="C39" s="424" t="s">
        <v>85</v>
      </c>
      <c r="D39" s="424"/>
      <c r="E39" s="22"/>
      <c r="F39" s="91" t="s">
        <v>418</v>
      </c>
    </row>
    <row r="40" spans="2:6">
      <c r="B40" s="90">
        <v>3</v>
      </c>
      <c r="C40" s="424" t="s">
        <v>84</v>
      </c>
      <c r="D40" s="424"/>
      <c r="E40" s="22"/>
      <c r="F40" s="91" t="s">
        <v>418</v>
      </c>
    </row>
    <row r="41" spans="2:6">
      <c r="B41" s="90">
        <v>4</v>
      </c>
      <c r="C41" s="424" t="s">
        <v>83</v>
      </c>
      <c r="D41" s="424"/>
      <c r="E41" s="22"/>
      <c r="F41" s="91" t="s">
        <v>418</v>
      </c>
    </row>
    <row r="42" spans="2:6">
      <c r="B42" s="90">
        <v>5</v>
      </c>
      <c r="C42" s="424" t="s">
        <v>82</v>
      </c>
      <c r="D42" s="424"/>
      <c r="E42" s="22" t="s">
        <v>418</v>
      </c>
      <c r="F42" s="91"/>
    </row>
    <row r="43" spans="2:6">
      <c r="B43" s="90">
        <v>6</v>
      </c>
      <c r="C43" s="424" t="s">
        <v>81</v>
      </c>
      <c r="D43" s="424"/>
      <c r="E43" s="22" t="s">
        <v>418</v>
      </c>
      <c r="F43" s="91"/>
    </row>
    <row r="44" spans="2:6">
      <c r="B44" s="90">
        <v>7</v>
      </c>
      <c r="C44" s="424" t="s">
        <v>80</v>
      </c>
      <c r="D44" s="424"/>
      <c r="E44" s="22"/>
      <c r="F44" s="91" t="s">
        <v>418</v>
      </c>
    </row>
    <row r="45" spans="2:6" ht="29.45" customHeight="1">
      <c r="B45" s="90">
        <v>8</v>
      </c>
      <c r="C45" s="424" t="s">
        <v>79</v>
      </c>
      <c r="D45" s="424"/>
      <c r="E45" s="22"/>
      <c r="F45" s="91" t="s">
        <v>418</v>
      </c>
    </row>
    <row r="46" spans="2:6">
      <c r="B46" s="90">
        <v>9</v>
      </c>
      <c r="C46" s="424" t="s">
        <v>78</v>
      </c>
      <c r="D46" s="424"/>
      <c r="E46" s="22" t="s">
        <v>418</v>
      </c>
      <c r="F46" s="91"/>
    </row>
    <row r="47" spans="2:6">
      <c r="B47" s="90">
        <v>10</v>
      </c>
      <c r="C47" s="424" t="s">
        <v>77</v>
      </c>
      <c r="D47" s="424"/>
      <c r="E47" s="22"/>
      <c r="F47" s="91" t="s">
        <v>418</v>
      </c>
    </row>
    <row r="48" spans="2:6">
      <c r="B48" s="90">
        <v>11</v>
      </c>
      <c r="C48" s="424" t="s">
        <v>76</v>
      </c>
      <c r="D48" s="424"/>
      <c r="E48" s="22"/>
      <c r="F48" s="91" t="s">
        <v>418</v>
      </c>
    </row>
    <row r="49" spans="2:6">
      <c r="B49" s="90">
        <v>12</v>
      </c>
      <c r="C49" s="424" t="s">
        <v>75</v>
      </c>
      <c r="D49" s="424"/>
      <c r="E49" s="22" t="s">
        <v>418</v>
      </c>
      <c r="F49" s="91"/>
    </row>
    <row r="50" spans="2:6">
      <c r="B50" s="90">
        <v>13</v>
      </c>
      <c r="C50" s="424" t="s">
        <v>74</v>
      </c>
      <c r="D50" s="424"/>
      <c r="E50" s="22" t="s">
        <v>418</v>
      </c>
      <c r="F50" s="91"/>
    </row>
    <row r="51" spans="2:6">
      <c r="B51" s="90">
        <v>14</v>
      </c>
      <c r="C51" s="424" t="s">
        <v>428</v>
      </c>
      <c r="D51" s="424"/>
      <c r="E51" s="22"/>
      <c r="F51" s="91" t="s">
        <v>418</v>
      </c>
    </row>
    <row r="52" spans="2:6">
      <c r="B52" s="90">
        <v>15</v>
      </c>
      <c r="C52" s="424" t="s">
        <v>73</v>
      </c>
      <c r="D52" s="424"/>
      <c r="E52" s="22"/>
      <c r="F52" s="91" t="s">
        <v>418</v>
      </c>
    </row>
    <row r="53" spans="2:6">
      <c r="B53" s="90">
        <v>16</v>
      </c>
      <c r="C53" s="424" t="s">
        <v>72</v>
      </c>
      <c r="D53" s="424"/>
      <c r="E53" s="22"/>
      <c r="F53" s="91" t="s">
        <v>418</v>
      </c>
    </row>
    <row r="54" spans="2:6">
      <c r="B54" s="90">
        <v>17</v>
      </c>
      <c r="C54" s="424" t="s">
        <v>71</v>
      </c>
      <c r="D54" s="424"/>
      <c r="E54" s="22"/>
      <c r="F54" s="91" t="s">
        <v>418</v>
      </c>
    </row>
    <row r="55" spans="2:6">
      <c r="B55" s="90">
        <v>18</v>
      </c>
      <c r="C55" s="425" t="s">
        <v>70</v>
      </c>
      <c r="D55" s="425"/>
      <c r="E55" s="92"/>
      <c r="F55" s="93" t="s">
        <v>418</v>
      </c>
    </row>
    <row r="56" spans="2:6" ht="15.75" thickBot="1">
      <c r="B56" s="90">
        <v>19</v>
      </c>
      <c r="C56" s="425" t="s">
        <v>429</v>
      </c>
      <c r="D56" s="425"/>
      <c r="E56" s="92"/>
      <c r="F56" s="93" t="s">
        <v>418</v>
      </c>
    </row>
    <row r="57" spans="2:6" ht="15.75" thickBot="1">
      <c r="B57" s="426" t="s">
        <v>69</v>
      </c>
      <c r="C57" s="420"/>
      <c r="D57" s="420"/>
      <c r="E57" s="420">
        <f>COUNTIF(E38:E56,"X")</f>
        <v>5</v>
      </c>
      <c r="F57" s="421"/>
    </row>
    <row r="58" spans="2:6" ht="60.95" customHeight="1">
      <c r="B58" s="422" t="s">
        <v>427</v>
      </c>
      <c r="C58" s="422"/>
      <c r="D58" s="422"/>
      <c r="E58" s="422"/>
      <c r="F58" s="422"/>
    </row>
    <row r="59" spans="2:6">
      <c r="B59" s="443"/>
      <c r="C59" s="443"/>
      <c r="D59" s="443"/>
      <c r="E59" s="443"/>
      <c r="F59" s="443"/>
    </row>
    <row r="60" spans="2:6">
      <c r="B60" s="423" t="s">
        <v>424</v>
      </c>
      <c r="C60" s="423"/>
      <c r="D60" s="423"/>
      <c r="E60" s="423"/>
      <c r="F60" s="423"/>
    </row>
    <row r="61" spans="2:6">
      <c r="B61" s="423" t="s">
        <v>425</v>
      </c>
      <c r="C61" s="423"/>
      <c r="D61" s="423"/>
      <c r="E61" s="423"/>
      <c r="F61" s="423"/>
    </row>
    <row r="62" spans="2:6">
      <c r="B62" s="423" t="s">
        <v>426</v>
      </c>
      <c r="C62" s="423"/>
      <c r="D62" s="423"/>
      <c r="E62" s="423"/>
      <c r="F62" s="423"/>
    </row>
    <row r="63" spans="2:6">
      <c r="B63" s="154"/>
      <c r="C63" s="154"/>
      <c r="D63" s="154"/>
      <c r="E63" s="154"/>
      <c r="F63" s="154"/>
    </row>
    <row r="64" spans="2:6" ht="15.75" thickBot="1">
      <c r="B64" s="428" t="s">
        <v>294</v>
      </c>
      <c r="C64" s="428"/>
      <c r="D64" s="428"/>
      <c r="E64" s="428"/>
      <c r="F64" s="428"/>
    </row>
    <row r="65" spans="2:6" ht="19.5" thickBot="1">
      <c r="B65" s="429" t="s">
        <v>92</v>
      </c>
      <c r="C65" s="430"/>
      <c r="D65" s="430"/>
      <c r="E65" s="430"/>
      <c r="F65" s="431"/>
    </row>
    <row r="66" spans="2:6">
      <c r="B66" s="432" t="s">
        <v>423</v>
      </c>
      <c r="C66" s="433"/>
      <c r="D66" s="433"/>
      <c r="E66" s="433"/>
      <c r="F66" s="434"/>
    </row>
    <row r="67" spans="2:6" ht="15.75" thickBot="1">
      <c r="B67" s="435" t="s">
        <v>639</v>
      </c>
      <c r="C67" s="436"/>
      <c r="D67" s="436"/>
      <c r="E67" s="436"/>
      <c r="F67" s="437"/>
    </row>
    <row r="68" spans="2:6">
      <c r="B68" s="438" t="s">
        <v>91</v>
      </c>
      <c r="C68" s="440" t="s">
        <v>90</v>
      </c>
      <c r="D68" s="440"/>
      <c r="E68" s="440" t="s">
        <v>89</v>
      </c>
      <c r="F68" s="442"/>
    </row>
    <row r="69" spans="2:6" ht="15.75" thickBot="1">
      <c r="B69" s="439"/>
      <c r="C69" s="441"/>
      <c r="D69" s="441"/>
      <c r="E69" s="155" t="s">
        <v>88</v>
      </c>
      <c r="F69" s="86" t="s">
        <v>87</v>
      </c>
    </row>
    <row r="70" spans="2:6">
      <c r="B70" s="87">
        <v>1</v>
      </c>
      <c r="C70" s="427" t="s">
        <v>86</v>
      </c>
      <c r="D70" s="427"/>
      <c r="E70" s="88" t="s">
        <v>418</v>
      </c>
      <c r="F70" s="89"/>
    </row>
    <row r="71" spans="2:6">
      <c r="B71" s="90">
        <v>2</v>
      </c>
      <c r="C71" s="424" t="s">
        <v>85</v>
      </c>
      <c r="D71" s="424"/>
      <c r="E71" s="153"/>
      <c r="F71" s="91" t="s">
        <v>418</v>
      </c>
    </row>
    <row r="72" spans="2:6">
      <c r="B72" s="90">
        <v>3</v>
      </c>
      <c r="C72" s="424" t="s">
        <v>84</v>
      </c>
      <c r="D72" s="424"/>
      <c r="E72" s="153" t="s">
        <v>418</v>
      </c>
      <c r="F72" s="91"/>
    </row>
    <row r="73" spans="2:6">
      <c r="B73" s="90">
        <v>4</v>
      </c>
      <c r="C73" s="424" t="s">
        <v>83</v>
      </c>
      <c r="D73" s="424"/>
      <c r="E73" s="153" t="s">
        <v>418</v>
      </c>
      <c r="F73" s="91"/>
    </row>
    <row r="74" spans="2:6">
      <c r="B74" s="90">
        <v>5</v>
      </c>
      <c r="C74" s="424" t="s">
        <v>82</v>
      </c>
      <c r="D74" s="424"/>
      <c r="E74" s="153" t="s">
        <v>418</v>
      </c>
      <c r="F74" s="91"/>
    </row>
    <row r="75" spans="2:6">
      <c r="B75" s="90">
        <v>6</v>
      </c>
      <c r="C75" s="424" t="s">
        <v>81</v>
      </c>
      <c r="D75" s="424"/>
      <c r="E75" s="153"/>
      <c r="F75" s="91" t="s">
        <v>418</v>
      </c>
    </row>
    <row r="76" spans="2:6">
      <c r="B76" s="90">
        <v>7</v>
      </c>
      <c r="C76" s="424" t="s">
        <v>80</v>
      </c>
      <c r="D76" s="424"/>
      <c r="E76" s="153"/>
      <c r="F76" s="91" t="s">
        <v>418</v>
      </c>
    </row>
    <row r="77" spans="2:6" ht="33" customHeight="1">
      <c r="B77" s="90">
        <v>8</v>
      </c>
      <c r="C77" s="424" t="s">
        <v>79</v>
      </c>
      <c r="D77" s="424"/>
      <c r="E77" s="153"/>
      <c r="F77" s="91" t="s">
        <v>418</v>
      </c>
    </row>
    <row r="78" spans="2:6">
      <c r="B78" s="90">
        <v>9</v>
      </c>
      <c r="C78" s="424" t="s">
        <v>78</v>
      </c>
      <c r="D78" s="424"/>
      <c r="E78" s="153" t="s">
        <v>418</v>
      </c>
      <c r="F78" s="91"/>
    </row>
    <row r="79" spans="2:6">
      <c r="B79" s="90">
        <v>10</v>
      </c>
      <c r="C79" s="424" t="s">
        <v>77</v>
      </c>
      <c r="D79" s="424"/>
      <c r="E79" s="153" t="s">
        <v>418</v>
      </c>
      <c r="F79" s="91"/>
    </row>
    <row r="80" spans="2:6">
      <c r="B80" s="90">
        <v>11</v>
      </c>
      <c r="C80" s="424" t="s">
        <v>76</v>
      </c>
      <c r="D80" s="424"/>
      <c r="E80" s="153" t="s">
        <v>418</v>
      </c>
      <c r="F80" s="91"/>
    </row>
    <row r="81" spans="2:6">
      <c r="B81" s="90">
        <v>12</v>
      </c>
      <c r="C81" s="424" t="s">
        <v>75</v>
      </c>
      <c r="D81" s="424"/>
      <c r="E81" s="153" t="s">
        <v>418</v>
      </c>
      <c r="F81" s="91"/>
    </row>
    <row r="82" spans="2:6">
      <c r="B82" s="90">
        <v>13</v>
      </c>
      <c r="C82" s="424" t="s">
        <v>74</v>
      </c>
      <c r="D82" s="424"/>
      <c r="E82" s="153"/>
      <c r="F82" s="91" t="s">
        <v>418</v>
      </c>
    </row>
    <row r="83" spans="2:6">
      <c r="B83" s="90">
        <v>14</v>
      </c>
      <c r="C83" s="424" t="s">
        <v>428</v>
      </c>
      <c r="D83" s="424"/>
      <c r="E83" s="153" t="s">
        <v>418</v>
      </c>
      <c r="F83" s="91"/>
    </row>
    <row r="84" spans="2:6">
      <c r="B84" s="90">
        <v>15</v>
      </c>
      <c r="C84" s="424" t="s">
        <v>73</v>
      </c>
      <c r="D84" s="424"/>
      <c r="E84" s="153" t="s">
        <v>418</v>
      </c>
      <c r="F84" s="91"/>
    </row>
    <row r="85" spans="2:6">
      <c r="B85" s="90">
        <v>16</v>
      </c>
      <c r="C85" s="424" t="s">
        <v>72</v>
      </c>
      <c r="D85" s="424"/>
      <c r="E85" s="153"/>
      <c r="F85" s="91" t="s">
        <v>418</v>
      </c>
    </row>
    <row r="86" spans="2:6">
      <c r="B86" s="90">
        <v>17</v>
      </c>
      <c r="C86" s="424" t="s">
        <v>71</v>
      </c>
      <c r="D86" s="424"/>
      <c r="E86" s="153"/>
      <c r="F86" s="91" t="s">
        <v>418</v>
      </c>
    </row>
    <row r="87" spans="2:6">
      <c r="B87" s="90">
        <v>18</v>
      </c>
      <c r="C87" s="425" t="s">
        <v>70</v>
      </c>
      <c r="D87" s="425"/>
      <c r="E87" s="92"/>
      <c r="F87" s="93" t="s">
        <v>418</v>
      </c>
    </row>
    <row r="88" spans="2:6" ht="15.75" thickBot="1">
      <c r="B88" s="90">
        <v>19</v>
      </c>
      <c r="C88" s="425" t="s">
        <v>429</v>
      </c>
      <c r="D88" s="425"/>
      <c r="E88" s="92"/>
      <c r="F88" s="93" t="s">
        <v>418</v>
      </c>
    </row>
    <row r="89" spans="2:6" ht="15.75" thickBot="1">
      <c r="B89" s="426" t="s">
        <v>69</v>
      </c>
      <c r="C89" s="420"/>
      <c r="D89" s="420"/>
      <c r="E89" s="420">
        <f>COUNTIF(E70:E88,"X")</f>
        <v>10</v>
      </c>
      <c r="F89" s="421"/>
    </row>
    <row r="90" spans="2:6" ht="49.5" customHeight="1">
      <c r="B90" s="422" t="s">
        <v>427</v>
      </c>
      <c r="C90" s="422"/>
      <c r="D90" s="422"/>
      <c r="E90" s="422"/>
      <c r="F90" s="422"/>
    </row>
    <row r="91" spans="2:6">
      <c r="B91" s="423" t="s">
        <v>424</v>
      </c>
      <c r="C91" s="423"/>
      <c r="D91" s="423"/>
      <c r="E91" s="423"/>
      <c r="F91" s="423"/>
    </row>
    <row r="92" spans="2:6">
      <c r="B92" s="423" t="s">
        <v>425</v>
      </c>
      <c r="C92" s="423"/>
      <c r="D92" s="423"/>
      <c r="E92" s="423"/>
      <c r="F92" s="423"/>
    </row>
    <row r="93" spans="2:6">
      <c r="B93" s="423" t="s">
        <v>426</v>
      </c>
      <c r="C93" s="423"/>
      <c r="D93" s="423"/>
      <c r="E93" s="423"/>
      <c r="F93" s="423"/>
    </row>
    <row r="94" spans="2:6" ht="15.75" thickBot="1"/>
    <row r="95" spans="2:6" ht="19.5" thickBot="1">
      <c r="B95" s="429" t="s">
        <v>92</v>
      </c>
      <c r="C95" s="430"/>
      <c r="D95" s="430"/>
      <c r="E95" s="430"/>
      <c r="F95" s="431"/>
    </row>
    <row r="96" spans="2:6">
      <c r="B96" s="432" t="s">
        <v>423</v>
      </c>
      <c r="C96" s="433"/>
      <c r="D96" s="433"/>
      <c r="E96" s="433"/>
      <c r="F96" s="434"/>
    </row>
    <row r="97" spans="2:6" ht="33.6" customHeight="1" thickBot="1">
      <c r="B97" s="435" t="s">
        <v>381</v>
      </c>
      <c r="C97" s="436"/>
      <c r="D97" s="436"/>
      <c r="E97" s="436"/>
      <c r="F97" s="437"/>
    </row>
    <row r="98" spans="2:6">
      <c r="B98" s="438" t="s">
        <v>91</v>
      </c>
      <c r="C98" s="440" t="s">
        <v>90</v>
      </c>
      <c r="D98" s="440"/>
      <c r="E98" s="440" t="s">
        <v>89</v>
      </c>
      <c r="F98" s="442"/>
    </row>
    <row r="99" spans="2:6" ht="15.75" thickBot="1">
      <c r="B99" s="439"/>
      <c r="C99" s="441"/>
      <c r="D99" s="441"/>
      <c r="E99" s="155" t="s">
        <v>88</v>
      </c>
      <c r="F99" s="86" t="s">
        <v>87</v>
      </c>
    </row>
    <row r="100" spans="2:6">
      <c r="B100" s="87">
        <v>1</v>
      </c>
      <c r="C100" s="427" t="s">
        <v>86</v>
      </c>
      <c r="D100" s="427"/>
      <c r="E100" s="88" t="s">
        <v>418</v>
      </c>
      <c r="F100" s="89"/>
    </row>
    <row r="101" spans="2:6">
      <c r="B101" s="90">
        <v>2</v>
      </c>
      <c r="C101" s="424" t="s">
        <v>85</v>
      </c>
      <c r="D101" s="424"/>
      <c r="E101" s="153" t="s">
        <v>418</v>
      </c>
      <c r="F101" s="91"/>
    </row>
    <row r="102" spans="2:6">
      <c r="B102" s="90">
        <v>3</v>
      </c>
      <c r="C102" s="424" t="s">
        <v>84</v>
      </c>
      <c r="D102" s="424"/>
      <c r="E102" s="153"/>
      <c r="F102" s="91" t="s">
        <v>418</v>
      </c>
    </row>
    <row r="103" spans="2:6" ht="26.1" customHeight="1">
      <c r="B103" s="90">
        <v>4</v>
      </c>
      <c r="C103" s="424" t="s">
        <v>83</v>
      </c>
      <c r="D103" s="424"/>
      <c r="E103" s="153"/>
      <c r="F103" s="91" t="s">
        <v>418</v>
      </c>
    </row>
    <row r="104" spans="2:6">
      <c r="B104" s="90">
        <v>5</v>
      </c>
      <c r="C104" s="424" t="s">
        <v>82</v>
      </c>
      <c r="D104" s="424"/>
      <c r="E104" s="153" t="s">
        <v>418</v>
      </c>
      <c r="F104" s="91"/>
    </row>
    <row r="105" spans="2:6">
      <c r="B105" s="90">
        <v>6</v>
      </c>
      <c r="C105" s="424" t="s">
        <v>81</v>
      </c>
      <c r="D105" s="424"/>
      <c r="E105" s="153" t="s">
        <v>418</v>
      </c>
      <c r="F105" s="91"/>
    </row>
    <row r="106" spans="2:6">
      <c r="B106" s="90">
        <v>7</v>
      </c>
      <c r="C106" s="424" t="s">
        <v>80</v>
      </c>
      <c r="D106" s="424"/>
      <c r="E106" s="153"/>
      <c r="F106" s="91" t="s">
        <v>418</v>
      </c>
    </row>
    <row r="107" spans="2:6" ht="30" customHeight="1">
      <c r="B107" s="90">
        <v>8</v>
      </c>
      <c r="C107" s="424" t="s">
        <v>79</v>
      </c>
      <c r="D107" s="424"/>
      <c r="E107" s="153" t="s">
        <v>418</v>
      </c>
      <c r="F107" s="91"/>
    </row>
    <row r="108" spans="2:6">
      <c r="B108" s="90">
        <v>9</v>
      </c>
      <c r="C108" s="424" t="s">
        <v>78</v>
      </c>
      <c r="D108" s="424"/>
      <c r="E108" s="153" t="s">
        <v>418</v>
      </c>
      <c r="F108" s="91"/>
    </row>
    <row r="109" spans="2:6">
      <c r="B109" s="90">
        <v>10</v>
      </c>
      <c r="C109" s="424" t="s">
        <v>77</v>
      </c>
      <c r="D109" s="424"/>
      <c r="E109" s="153" t="s">
        <v>418</v>
      </c>
      <c r="F109" s="91"/>
    </row>
    <row r="110" spans="2:6">
      <c r="B110" s="90">
        <v>11</v>
      </c>
      <c r="C110" s="424" t="s">
        <v>76</v>
      </c>
      <c r="D110" s="424"/>
      <c r="E110" s="153" t="s">
        <v>418</v>
      </c>
      <c r="F110" s="91"/>
    </row>
    <row r="111" spans="2:6">
      <c r="B111" s="90">
        <v>12</v>
      </c>
      <c r="C111" s="424" t="s">
        <v>75</v>
      </c>
      <c r="D111" s="424"/>
      <c r="E111" s="153" t="s">
        <v>418</v>
      </c>
      <c r="F111" s="91"/>
    </row>
    <row r="112" spans="2:6">
      <c r="B112" s="90">
        <v>13</v>
      </c>
      <c r="C112" s="424" t="s">
        <v>74</v>
      </c>
      <c r="D112" s="424"/>
      <c r="E112" s="153" t="s">
        <v>418</v>
      </c>
      <c r="F112" s="91"/>
    </row>
    <row r="113" spans="2:6">
      <c r="B113" s="90">
        <v>14</v>
      </c>
      <c r="C113" s="424" t="s">
        <v>428</v>
      </c>
      <c r="D113" s="424"/>
      <c r="E113" s="153" t="s">
        <v>418</v>
      </c>
      <c r="F113" s="91"/>
    </row>
    <row r="114" spans="2:6">
      <c r="B114" s="90">
        <v>15</v>
      </c>
      <c r="C114" s="424" t="s">
        <v>73</v>
      </c>
      <c r="D114" s="424"/>
      <c r="E114" s="153"/>
      <c r="F114" s="91" t="s">
        <v>418</v>
      </c>
    </row>
    <row r="115" spans="2:6">
      <c r="B115" s="90">
        <v>16</v>
      </c>
      <c r="C115" s="424" t="s">
        <v>72</v>
      </c>
      <c r="D115" s="424"/>
      <c r="E115" s="153"/>
      <c r="F115" s="91" t="s">
        <v>418</v>
      </c>
    </row>
    <row r="116" spans="2:6">
      <c r="B116" s="90">
        <v>17</v>
      </c>
      <c r="C116" s="424" t="s">
        <v>71</v>
      </c>
      <c r="D116" s="424"/>
      <c r="E116" s="153"/>
      <c r="F116" s="91" t="s">
        <v>418</v>
      </c>
    </row>
    <row r="117" spans="2:6">
      <c r="B117" s="90">
        <v>18</v>
      </c>
      <c r="C117" s="425" t="s">
        <v>70</v>
      </c>
      <c r="D117" s="425"/>
      <c r="E117" s="92"/>
      <c r="F117" s="93" t="s">
        <v>418</v>
      </c>
    </row>
    <row r="118" spans="2:6" ht="15.75" thickBot="1">
      <c r="B118" s="90">
        <v>19</v>
      </c>
      <c r="C118" s="425" t="s">
        <v>429</v>
      </c>
      <c r="D118" s="425"/>
      <c r="E118" s="92"/>
      <c r="F118" s="93" t="s">
        <v>418</v>
      </c>
    </row>
    <row r="119" spans="2:6" ht="15.75" thickBot="1">
      <c r="B119" s="426" t="s">
        <v>69</v>
      </c>
      <c r="C119" s="420"/>
      <c r="D119" s="420"/>
      <c r="E119" s="420">
        <f>COUNTIF(E100:E118,"X")</f>
        <v>11</v>
      </c>
      <c r="F119" s="421"/>
    </row>
    <row r="120" spans="2:6" ht="64.5" customHeight="1">
      <c r="B120" s="422" t="s">
        <v>427</v>
      </c>
      <c r="C120" s="422"/>
      <c r="D120" s="422"/>
      <c r="E120" s="422"/>
      <c r="F120" s="422"/>
    </row>
    <row r="121" spans="2:6">
      <c r="B121" s="423" t="s">
        <v>424</v>
      </c>
      <c r="C121" s="423"/>
      <c r="D121" s="423"/>
      <c r="E121" s="423"/>
      <c r="F121" s="423"/>
    </row>
    <row r="122" spans="2:6">
      <c r="B122" s="423" t="s">
        <v>425</v>
      </c>
      <c r="C122" s="423"/>
      <c r="D122" s="423"/>
      <c r="E122" s="423"/>
      <c r="F122" s="423"/>
    </row>
    <row r="123" spans="2:6">
      <c r="B123" s="423" t="s">
        <v>426</v>
      </c>
      <c r="C123" s="423"/>
      <c r="D123" s="423"/>
      <c r="E123" s="423"/>
      <c r="F123" s="423"/>
    </row>
  </sheetData>
  <mergeCells count="127">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C55:D55"/>
    <mergeCell ref="C51:D51"/>
    <mergeCell ref="C56:D56"/>
    <mergeCell ref="B57:D57"/>
    <mergeCell ref="E57:F57"/>
    <mergeCell ref="B58:F58"/>
    <mergeCell ref="B59:F59"/>
    <mergeCell ref="C49:D49"/>
    <mergeCell ref="C50:D50"/>
    <mergeCell ref="C52:D52"/>
    <mergeCell ref="C53:D53"/>
    <mergeCell ref="C54:D54"/>
    <mergeCell ref="C44:D44"/>
    <mergeCell ref="C45:D45"/>
    <mergeCell ref="C46:D46"/>
    <mergeCell ref="C47:D47"/>
    <mergeCell ref="C48:D48"/>
    <mergeCell ref="C39:D39"/>
    <mergeCell ref="C40:D40"/>
    <mergeCell ref="C41:D41"/>
    <mergeCell ref="C42:D42"/>
    <mergeCell ref="C43:D43"/>
    <mergeCell ref="B65:F65"/>
    <mergeCell ref="B66:F66"/>
    <mergeCell ref="B67:F67"/>
    <mergeCell ref="B68:B69"/>
    <mergeCell ref="C68:D69"/>
    <mergeCell ref="E68:F68"/>
    <mergeCell ref="B60:F60"/>
    <mergeCell ref="B61:F61"/>
    <mergeCell ref="B62:F62"/>
    <mergeCell ref="C82:D82"/>
    <mergeCell ref="C83:D83"/>
    <mergeCell ref="C84:D84"/>
    <mergeCell ref="C75:D75"/>
    <mergeCell ref="C76:D76"/>
    <mergeCell ref="C77:D77"/>
    <mergeCell ref="C78:D78"/>
    <mergeCell ref="C79:D79"/>
    <mergeCell ref="C70:D70"/>
    <mergeCell ref="C71:D71"/>
    <mergeCell ref="C72:D72"/>
    <mergeCell ref="C73:D73"/>
    <mergeCell ref="C74:D74"/>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110:D110"/>
    <mergeCell ref="C111:D111"/>
    <mergeCell ref="C112:D112"/>
    <mergeCell ref="C113:D113"/>
    <mergeCell ref="C114:D114"/>
    <mergeCell ref="C105:D105"/>
    <mergeCell ref="C106:D106"/>
    <mergeCell ref="C107:D107"/>
    <mergeCell ref="C108:D108"/>
    <mergeCell ref="C109:D109"/>
    <mergeCell ref="E119:F119"/>
    <mergeCell ref="B120:F120"/>
    <mergeCell ref="B121:F121"/>
    <mergeCell ref="B122:F122"/>
    <mergeCell ref="B123:F123"/>
    <mergeCell ref="C115:D115"/>
    <mergeCell ref="C116:D116"/>
    <mergeCell ref="C117:D117"/>
    <mergeCell ref="C118:D118"/>
    <mergeCell ref="B119:D119"/>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2" ma:contentTypeDescription="Create a new document." ma:contentTypeScope="" ma:versionID="27f52308d7b0a5d2f0b6e45a0fb325cc">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c0e7985f9c94a2886c387c4ce366f85"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3030F-48FC-4630-AF9B-1077D288C82A}">
  <ds:schemaRefs>
    <ds:schemaRef ds:uri="cc8d6b41-3058-4047-91e6-52920bca3768"/>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c63aeb66-ec7a-465a-96a4-8a96d1084346"/>
    <ds:schemaRef ds:uri="http://purl.org/dc/dcmitype/"/>
  </ds:schemaRefs>
</ds:datastoreItem>
</file>

<file path=customXml/itemProps2.xml><?xml version="1.0" encoding="utf-8"?>
<ds:datastoreItem xmlns:ds="http://schemas.openxmlformats.org/officeDocument/2006/customXml" ds:itemID="{8B16EFC6-038D-446C-8086-945A3EDCA52F}">
  <ds:schemaRefs>
    <ds:schemaRef ds:uri="http://schemas.microsoft.com/sharepoint/v3/contenttype/forms"/>
  </ds:schemaRefs>
</ds:datastoreItem>
</file>

<file path=customXml/itemProps3.xml><?xml version="1.0" encoding="utf-8"?>
<ds:datastoreItem xmlns:ds="http://schemas.openxmlformats.org/officeDocument/2006/customXml" ds:itemID="{CA797E17-BC0F-4D5A-865B-0881C39FD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vt:i4>
      </vt:variant>
    </vt:vector>
  </HeadingPairs>
  <TitlesOfParts>
    <vt:vector size="28" baseType="lpstr">
      <vt:lpstr>INSTRUCCIONES</vt:lpstr>
      <vt:lpstr>CONTEXTO PROCESO</vt:lpstr>
      <vt:lpstr>MAPA DE RIESGOS</vt:lpstr>
      <vt:lpstr>Ejemplos FACTORES DE RIESGO</vt:lpstr>
      <vt:lpstr>ListasDesp</vt:lpstr>
      <vt:lpstr>CONTROL DE CAMBIOS</vt:lpstr>
      <vt:lpstr>Listados Datos</vt:lpstr>
      <vt:lpstr>Evaluación Diseño Control</vt:lpstr>
      <vt:lpstr>IMPACTO CORRUPCIÓN</vt:lpstr>
      <vt:lpstr>VALORACIÓN DEL RIESGO </vt:lpstr>
      <vt:lpstr>TIPOLOGÍAS DE RIESGOS</vt:lpstr>
      <vt:lpstr>PROBABILIDAD</vt:lpstr>
      <vt:lpstr>IMPACTO GESTIÓN</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ASUS</cp:lastModifiedBy>
  <cp:lastPrinted>2020-07-24T04:13:01Z</cp:lastPrinted>
  <dcterms:created xsi:type="dcterms:W3CDTF">2018-01-09T21:04:09Z</dcterms:created>
  <dcterms:modified xsi:type="dcterms:W3CDTF">2021-05-07T01:02:11Z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