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EJEC VIG ENERO 2021 CON SALDOS" sheetId="1" r:id="rId1"/>
    <sheet name="EJEC VIG ENERO 2021 SIN SALDOS" sheetId="2" r:id="rId2"/>
  </sheets>
  <definedNames>
    <definedName name="_xlnm.Print_Area" localSheetId="1">'EJEC VIG ENERO 2021 SIN SALDOS'!$A$1:$M$114</definedName>
    <definedName name="_xlnm.Print_Titles" localSheetId="1">'EJEC VIG ENERO 2021 SIN SALDOS'!$1:$7</definedName>
  </definedNames>
  <calcPr fullCalcOnLoad="1"/>
</workbook>
</file>

<file path=xl/sharedStrings.xml><?xml version="1.0" encoding="utf-8"?>
<sst xmlns="http://schemas.openxmlformats.org/spreadsheetml/2006/main" count="247" uniqueCount="130">
  <si>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</si>
  <si>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</si>
  <si>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</si>
  <si>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</si>
  <si>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</si>
  <si>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</si>
  <si>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</si>
  <si>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</si>
  <si>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</si>
  <si>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</si>
  <si>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</si>
  <si>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</si>
  <si>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</si>
  <si>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</si>
  <si>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</si>
  <si>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</si>
  <si>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</si>
  <si>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1310101010101    Sueldo básico</t>
  </si>
  <si>
    <t>1310101010103    Auxilio de incapacidad</t>
  </si>
  <si>
    <t>1310101010104    Gastos de representación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</si>
  <si>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</si>
  <si>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</si>
  <si>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</si>
  <si>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</si>
  <si>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</si>
  <si>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</si>
  <si>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</si>
  <si>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</si>
  <si>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</si>
  <si>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</si>
  <si>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</si>
  <si>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</si>
  <si>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</si>
  <si>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</si>
  <si>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</si>
  <si>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</si>
  <si>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</si>
  <si>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</si>
  <si>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</si>
  <si>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13101010302      Bonificación por recreación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</si>
  <si>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</si>
  <si>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</si>
  <si>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</si>
  <si>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</si>
  <si>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</si>
  <si>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</si>
  <si>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</si>
  <si>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</si>
  <si>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</si>
  <si>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</si>
  <si>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</si>
  <si>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</si>
  <si>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</si>
  <si>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</si>
  <si>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</si>
  <si>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</si>
  <si>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</si>
  <si>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</si>
  <si>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</si>
  <si>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</si>
  <si>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</si>
  <si>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</si>
  <si>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</si>
  <si>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</si>
  <si>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</si>
  <si>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</si>
  <si>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</si>
  <si>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</si>
  <si>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</si>
  <si>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</si>
  <si>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</si>
  <si>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</si>
  <si>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</si>
  <si>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</si>
  <si>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</si>
  <si>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</si>
  <si>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</si>
  <si>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</si>
  <si>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</si>
  <si>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</si>
  <si>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</si>
  <si>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</si>
  <si>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</si>
  <si>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</si>
  <si>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</si>
  <si>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</si>
  <si>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</si>
  <si>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</si>
  <si>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</si>
  <si>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</si>
  <si>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</si>
  <si>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</si>
  <si>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</si>
  <si>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</si>
  <si>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13102010101 Maquinaria y equipo</t>
  </si>
  <si>
    <t>1310202 Adquisiciones diferentes de activos no financieros</t>
  </si>
  <si>
    <t>131020201 Materiales y suministros</t>
  </si>
  <si>
    <t>131020202 Adquisición de servicios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</si>
  <si>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</si>
  <si>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</si>
  <si>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</si>
  <si>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</si>
  <si>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</si>
  <si>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1330116 Un Nuevo Contrato Social y Ambiental
para la Bogotá del Siglo XXI</t>
  </si>
  <si>
    <t>13103 Gastos diversos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</si>
  <si>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</si>
  <si>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</si>
  <si>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</si>
  <si>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</si>
  <si>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</si>
  <si>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</si>
  <si>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</si>
  <si>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 xml:space="preserve">VIGENCIA </t>
  </si>
  <si>
    <t>Código/Nombre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</si>
  <si>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</si>
  <si>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</si>
  <si>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</si>
  <si>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</si>
  <si>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</si>
  <si>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1310101010105   Horas extras, dominicales, festivos, recargo nocturno y trabajo suplementario</t>
  </si>
  <si>
    <t>13101010305      Reconocimiento por permanencia en el servicio público</t>
  </si>
  <si>
    <t>ENERO</t>
  </si>
  <si>
    <t>RESPONSABLE DEL PRESUPUESTO</t>
  </si>
  <si>
    <t>DIRECTORA</t>
  </si>
  <si>
    <t xml:space="preserve">CC No. 12997799 DE PASTO </t>
  </si>
  <si>
    <t>CC No. 51767260 DE BOGOTA</t>
  </si>
  <si>
    <t>Teléfono: 3822510 EX 1007</t>
  </si>
  <si>
    <t>Teléfono: 3822510</t>
  </si>
  <si>
    <t>BLANCA STELLA BOHÓRQUEZ MONTENEGRO</t>
  </si>
  <si>
    <t>ENRIQUE ADOLFO GÓMEZ SALAZAR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</si>
</sst>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wrapText="1"/>
    </xf>
    <xf numFmtId="0" fontId="35" fillId="33" borderId="10" xfId="0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35" fillId="0" borderId="10" xfId="0" applyNumberFormat="1" applyFont="1" applyBorder="1" applyAlignment="1">
      <alignment/>
    </xf>
    <xf numFmtId="10" fontId="35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 quotePrefix="1">
      <alignment horizontal="left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zoomScale="80" zoomScaleNormal="80" zoomScalePageLayoutView="0" workbookViewId="0" topLeftCell="A1">
      <selection activeCell="D21" sqref="D21"/>
    </sheetView>
  </sheetViews>
  <sheetFormatPr defaultColWidth="11.421875" defaultRowHeight="15"/>
  <cols>
    <col min="1" max="1" width="42.421875" style="0" customWidth="1"/>
    <col min="2" max="2" width="13.7109375" style="0" bestFit="1" customWidth="1"/>
    <col min="3" max="4" width="11.7109375" style="0" bestFit="1" customWidth="1"/>
    <col min="5" max="5" width="13.7109375" style="0" bestFit="1" customWidth="1"/>
    <col min="6" max="6" width="11.7109375" style="0" bestFit="1" customWidth="1"/>
    <col min="7" max="7" width="13.7109375" style="0" bestFit="1" customWidth="1"/>
    <col min="8" max="9" width="12.7109375" style="0" bestFit="1" customWidth="1"/>
    <col min="10" max="10" width="13.7109375" style="0" bestFit="1" customWidth="1"/>
    <col min="11" max="13" width="12.7109375" style="0" bestFit="1" customWidth="1"/>
    <col min="15" max="16" width="11.7109375" style="0" bestFit="1" customWidth="1"/>
    <col min="17" max="17" width="12.7109375" style="0" bestFit="1" customWidth="1"/>
  </cols>
  <sheetData>
    <row r="1" spans="1:18" ht="14.25">
      <c r="A1" s="16" t="s">
        <v>105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4.25">
      <c r="A2" s="16" t="s">
        <v>106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1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8" ht="14.25">
      <c r="A4" s="11" t="s">
        <v>107</v>
      </c>
      <c r="B4" s="11" t="s">
        <v>108</v>
      </c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Q4" s="11" t="s">
        <v>109</v>
      </c>
      <c r="R4" s="11" t="s">
        <v>121</v>
      </c>
    </row>
    <row r="5" spans="1:18" ht="14.25">
      <c r="A5" s="11" t="s">
        <v>110</v>
      </c>
      <c r="B5" s="12" t="s">
        <v>111</v>
      </c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Q5" s="11" t="s">
        <v>112</v>
      </c>
      <c r="R5" s="11">
        <v>2021</v>
      </c>
    </row>
    <row r="8" spans="1:18" ht="42.75">
      <c r="A8" s="13" t="s">
        <v>113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  <c r="N8" s="1" t="s">
        <v>12</v>
      </c>
      <c r="O8" s="1" t="s">
        <v>13</v>
      </c>
      <c r="P8" s="1" t="s">
        <v>14</v>
      </c>
      <c r="Q8" s="1" t="s">
        <v>15</v>
      </c>
      <c r="R8" s="1" t="s">
        <v>16</v>
      </c>
    </row>
    <row r="9" spans="1:18" ht="14.25">
      <c r="A9" s="1" t="s">
        <v>82</v>
      </c>
      <c r="B9" s="7">
        <f>+B10+B96</f>
        <v>36546050000</v>
      </c>
      <c r="C9" s="7">
        <f aca="true" t="shared" si="0" ref="C9:Q9">+C10+C96</f>
        <v>0</v>
      </c>
      <c r="D9" s="7">
        <f t="shared" si="0"/>
        <v>0</v>
      </c>
      <c r="E9" s="7">
        <f t="shared" si="0"/>
        <v>36546050000</v>
      </c>
      <c r="F9" s="7">
        <f t="shared" si="0"/>
        <v>0</v>
      </c>
      <c r="G9" s="7">
        <f t="shared" si="0"/>
        <v>36546050000</v>
      </c>
      <c r="H9" s="7">
        <f t="shared" si="0"/>
        <v>7134697263</v>
      </c>
      <c r="I9" s="7">
        <f t="shared" si="0"/>
        <v>7134697263</v>
      </c>
      <c r="J9" s="7">
        <f t="shared" si="0"/>
        <v>29411352737</v>
      </c>
      <c r="K9" s="7">
        <f t="shared" si="0"/>
        <v>1942648554</v>
      </c>
      <c r="L9" s="7">
        <f t="shared" si="0"/>
        <v>1942648554</v>
      </c>
      <c r="M9" s="7">
        <f t="shared" si="0"/>
        <v>5192048709</v>
      </c>
      <c r="N9" s="8">
        <f>+L9/G9</f>
        <v>0.05315618388307355</v>
      </c>
      <c r="O9" s="7">
        <f t="shared" si="0"/>
        <v>475743554</v>
      </c>
      <c r="P9" s="7">
        <f t="shared" si="0"/>
        <v>475743554</v>
      </c>
      <c r="Q9" s="7">
        <f t="shared" si="0"/>
        <v>1466905000</v>
      </c>
      <c r="R9" s="8">
        <f>+P9/G9</f>
        <v>0.013017646339344472</v>
      </c>
    </row>
    <row r="10" spans="1:18" ht="14.25">
      <c r="A10" s="1" t="s">
        <v>83</v>
      </c>
      <c r="B10" s="7">
        <f>+B11+B44+B90+B93</f>
        <v>11868430000</v>
      </c>
      <c r="C10" s="7">
        <f aca="true" t="shared" si="1" ref="C10:Q10">+C11+C44+C90+C93</f>
        <v>0</v>
      </c>
      <c r="D10" s="7">
        <f t="shared" si="1"/>
        <v>0</v>
      </c>
      <c r="E10" s="7">
        <f t="shared" si="1"/>
        <v>11868430000</v>
      </c>
      <c r="F10" s="7">
        <f t="shared" si="1"/>
        <v>0</v>
      </c>
      <c r="G10" s="7">
        <f t="shared" si="1"/>
        <v>11868430000</v>
      </c>
      <c r="H10" s="7">
        <f t="shared" si="1"/>
        <v>962785623</v>
      </c>
      <c r="I10" s="7">
        <f t="shared" si="1"/>
        <v>962785623</v>
      </c>
      <c r="J10" s="7">
        <f t="shared" si="1"/>
        <v>10905644377</v>
      </c>
      <c r="K10" s="7">
        <f t="shared" si="1"/>
        <v>507913130</v>
      </c>
      <c r="L10" s="7">
        <f t="shared" si="1"/>
        <v>507913130</v>
      </c>
      <c r="M10" s="7">
        <f t="shared" si="1"/>
        <v>454872493</v>
      </c>
      <c r="N10" s="8">
        <f aca="true" t="shared" si="2" ref="N10:N73">+L10/G10</f>
        <v>0.042795309067837954</v>
      </c>
      <c r="O10" s="7">
        <f t="shared" si="1"/>
        <v>468884130</v>
      </c>
      <c r="P10" s="7">
        <f t="shared" si="1"/>
        <v>468884130</v>
      </c>
      <c r="Q10" s="7">
        <f t="shared" si="1"/>
        <v>39029000</v>
      </c>
      <c r="R10" s="8">
        <f aca="true" t="shared" si="3" ref="R10:R73">+P10/G10</f>
        <v>0.03950683704584347</v>
      </c>
    </row>
    <row r="11" spans="1:18" ht="14.25">
      <c r="A11" s="2" t="s">
        <v>84</v>
      </c>
      <c r="B11" s="7">
        <f>+B12</f>
        <v>10108230000</v>
      </c>
      <c r="C11" s="7">
        <f aca="true" t="shared" si="4" ref="C11:Q11">+C12</f>
        <v>0</v>
      </c>
      <c r="D11" s="7">
        <f t="shared" si="4"/>
        <v>0</v>
      </c>
      <c r="E11" s="7">
        <f t="shared" si="4"/>
        <v>10108230000</v>
      </c>
      <c r="F11" s="7">
        <f t="shared" si="4"/>
        <v>0</v>
      </c>
      <c r="G11" s="7">
        <f t="shared" si="4"/>
        <v>10108230000</v>
      </c>
      <c r="H11" s="7">
        <f t="shared" si="4"/>
        <v>498599860</v>
      </c>
      <c r="I11" s="7">
        <f t="shared" si="4"/>
        <v>498599860</v>
      </c>
      <c r="J11" s="7">
        <f t="shared" si="4"/>
        <v>9609630140</v>
      </c>
      <c r="K11" s="7">
        <f t="shared" si="4"/>
        <v>498599860</v>
      </c>
      <c r="L11" s="7">
        <f t="shared" si="4"/>
        <v>498599860</v>
      </c>
      <c r="M11" s="7">
        <f t="shared" si="4"/>
        <v>0</v>
      </c>
      <c r="N11" s="8">
        <f t="shared" si="2"/>
        <v>0.04932612930255841</v>
      </c>
      <c r="O11" s="7">
        <f t="shared" si="4"/>
        <v>459570860</v>
      </c>
      <c r="P11" s="7">
        <f t="shared" si="4"/>
        <v>459570860</v>
      </c>
      <c r="Q11" s="7">
        <f t="shared" si="4"/>
        <v>39029000</v>
      </c>
      <c r="R11" s="8">
        <f t="shared" si="3"/>
        <v>0.045465018109006224</v>
      </c>
    </row>
    <row r="12" spans="1:18" ht="14.25">
      <c r="A12" s="1" t="s">
        <v>85</v>
      </c>
      <c r="B12" s="7">
        <f>+B13+B28+B40</f>
        <v>10108230000</v>
      </c>
      <c r="C12" s="7">
        <f aca="true" t="shared" si="5" ref="C12:Q12">+C13+C28+C40</f>
        <v>0</v>
      </c>
      <c r="D12" s="7">
        <f t="shared" si="5"/>
        <v>0</v>
      </c>
      <c r="E12" s="7">
        <f t="shared" si="5"/>
        <v>10108230000</v>
      </c>
      <c r="F12" s="7">
        <f t="shared" si="5"/>
        <v>0</v>
      </c>
      <c r="G12" s="7">
        <f t="shared" si="5"/>
        <v>10108230000</v>
      </c>
      <c r="H12" s="7">
        <f t="shared" si="5"/>
        <v>498599860</v>
      </c>
      <c r="I12" s="7">
        <f t="shared" si="5"/>
        <v>498599860</v>
      </c>
      <c r="J12" s="7">
        <f t="shared" si="5"/>
        <v>9609630140</v>
      </c>
      <c r="K12" s="7">
        <f t="shared" si="5"/>
        <v>498599860</v>
      </c>
      <c r="L12" s="7">
        <f t="shared" si="5"/>
        <v>498599860</v>
      </c>
      <c r="M12" s="7">
        <f t="shared" si="5"/>
        <v>0</v>
      </c>
      <c r="N12" s="8">
        <f t="shared" si="2"/>
        <v>0.04932612930255841</v>
      </c>
      <c r="O12" s="7">
        <f t="shared" si="5"/>
        <v>459570860</v>
      </c>
      <c r="P12" s="7">
        <f t="shared" si="5"/>
        <v>459570860</v>
      </c>
      <c r="Q12" s="7">
        <f t="shared" si="5"/>
        <v>39029000</v>
      </c>
      <c r="R12" s="8">
        <f t="shared" si="3"/>
        <v>0.045465018109006224</v>
      </c>
    </row>
    <row r="13" spans="1:18" ht="14.25">
      <c r="A13" s="1" t="s">
        <v>86</v>
      </c>
      <c r="B13" s="7">
        <f>+B14+B24</f>
        <v>7433038000</v>
      </c>
      <c r="C13" s="7">
        <f aca="true" t="shared" si="6" ref="C13:Q13">+C14+C24</f>
        <v>0</v>
      </c>
      <c r="D13" s="7">
        <f t="shared" si="6"/>
        <v>0</v>
      </c>
      <c r="E13" s="7">
        <f t="shared" si="6"/>
        <v>7433038000</v>
      </c>
      <c r="F13" s="7">
        <f t="shared" si="6"/>
        <v>0</v>
      </c>
      <c r="G13" s="7">
        <f t="shared" si="6"/>
        <v>7433038000</v>
      </c>
      <c r="H13" s="7">
        <f t="shared" si="6"/>
        <v>438976720</v>
      </c>
      <c r="I13" s="7">
        <f t="shared" si="6"/>
        <v>438976720</v>
      </c>
      <c r="J13" s="7">
        <f t="shared" si="6"/>
        <v>6994061280</v>
      </c>
      <c r="K13" s="7">
        <f t="shared" si="6"/>
        <v>438976720</v>
      </c>
      <c r="L13" s="7">
        <f t="shared" si="6"/>
        <v>438976720</v>
      </c>
      <c r="M13" s="7">
        <f t="shared" si="6"/>
        <v>0</v>
      </c>
      <c r="N13" s="8">
        <f t="shared" si="2"/>
        <v>0.05905751053606883</v>
      </c>
      <c r="O13" s="7">
        <f t="shared" si="6"/>
        <v>399947720</v>
      </c>
      <c r="P13" s="7">
        <f t="shared" si="6"/>
        <v>399947720</v>
      </c>
      <c r="Q13" s="7">
        <f t="shared" si="6"/>
        <v>39029000</v>
      </c>
      <c r="R13" s="8">
        <f t="shared" si="3"/>
        <v>0.05380676380236452</v>
      </c>
    </row>
    <row r="14" spans="1:18" ht="14.25">
      <c r="A14" s="1" t="s">
        <v>87</v>
      </c>
      <c r="B14" s="7">
        <f>SUM(B15:B23)</f>
        <v>5330680000</v>
      </c>
      <c r="C14" s="7">
        <f aca="true" t="shared" si="7" ref="C14:Q14">SUM(C15:C23)</f>
        <v>0</v>
      </c>
      <c r="D14" s="7">
        <f t="shared" si="7"/>
        <v>0</v>
      </c>
      <c r="E14" s="7">
        <f t="shared" si="7"/>
        <v>5330680000</v>
      </c>
      <c r="F14" s="7">
        <f t="shared" si="7"/>
        <v>0</v>
      </c>
      <c r="G14" s="7">
        <f t="shared" si="7"/>
        <v>5330680000</v>
      </c>
      <c r="H14" s="7">
        <f t="shared" si="7"/>
        <v>335137837</v>
      </c>
      <c r="I14" s="7">
        <f t="shared" si="7"/>
        <v>335137837</v>
      </c>
      <c r="J14" s="7">
        <f t="shared" si="7"/>
        <v>4995542163</v>
      </c>
      <c r="K14" s="7">
        <f t="shared" si="7"/>
        <v>335137837</v>
      </c>
      <c r="L14" s="7">
        <f t="shared" si="7"/>
        <v>335137837</v>
      </c>
      <c r="M14" s="7">
        <f t="shared" si="7"/>
        <v>0</v>
      </c>
      <c r="N14" s="8">
        <f t="shared" si="2"/>
        <v>0.06286962207448206</v>
      </c>
      <c r="O14" s="7">
        <f t="shared" si="7"/>
        <v>296108837</v>
      </c>
      <c r="P14" s="7">
        <f t="shared" si="7"/>
        <v>296108837</v>
      </c>
      <c r="Q14" s="7">
        <f t="shared" si="7"/>
        <v>39029000</v>
      </c>
      <c r="R14" s="8">
        <f t="shared" si="3"/>
        <v>0.055548042088439</v>
      </c>
    </row>
    <row r="15" spans="1:18" ht="14.25">
      <c r="A15" s="14" t="s">
        <v>17</v>
      </c>
      <c r="B15" s="6">
        <v>3806753000</v>
      </c>
      <c r="C15" s="6">
        <v>-30000000</v>
      </c>
      <c r="D15" s="6">
        <v>-30000000</v>
      </c>
      <c r="E15" s="6">
        <v>3776753000</v>
      </c>
      <c r="F15" s="6">
        <v>0</v>
      </c>
      <c r="G15" s="6">
        <v>3776753000</v>
      </c>
      <c r="H15" s="6">
        <v>262434375</v>
      </c>
      <c r="I15" s="6">
        <v>262434375</v>
      </c>
      <c r="J15" s="6">
        <v>3514318625</v>
      </c>
      <c r="K15" s="6">
        <v>262434375</v>
      </c>
      <c r="L15" s="6">
        <v>262434375</v>
      </c>
      <c r="M15" s="6">
        <v>0</v>
      </c>
      <c r="N15" s="9">
        <f t="shared" si="2"/>
        <v>0.06948677210291486</v>
      </c>
      <c r="O15" s="6">
        <v>223405375</v>
      </c>
      <c r="P15" s="6">
        <v>223405375</v>
      </c>
      <c r="Q15" s="6">
        <v>39029000</v>
      </c>
      <c r="R15" s="9">
        <f t="shared" si="3"/>
        <v>0.05915276296861351</v>
      </c>
    </row>
    <row r="16" spans="1:18" ht="14.25">
      <c r="A16" s="14" t="s">
        <v>18</v>
      </c>
      <c r="B16" s="6">
        <v>0</v>
      </c>
      <c r="C16" s="6">
        <v>30000000</v>
      </c>
      <c r="D16" s="6">
        <v>30000000</v>
      </c>
      <c r="E16" s="6">
        <v>30000000</v>
      </c>
      <c r="F16" s="6">
        <v>0</v>
      </c>
      <c r="G16" s="6">
        <v>30000000</v>
      </c>
      <c r="H16" s="6">
        <v>0</v>
      </c>
      <c r="I16" s="6">
        <v>0</v>
      </c>
      <c r="J16" s="6">
        <v>30000000</v>
      </c>
      <c r="K16" s="6">
        <v>0</v>
      </c>
      <c r="L16" s="6">
        <v>0</v>
      </c>
      <c r="M16" s="6">
        <v>0</v>
      </c>
      <c r="N16" s="9">
        <f t="shared" si="2"/>
        <v>0</v>
      </c>
      <c r="O16" s="6">
        <v>0</v>
      </c>
      <c r="P16" s="6">
        <v>0</v>
      </c>
      <c r="Q16" s="6">
        <v>0</v>
      </c>
      <c r="R16" s="9">
        <f t="shared" si="3"/>
        <v>0</v>
      </c>
    </row>
    <row r="17" spans="1:18" ht="14.25">
      <c r="A17" s="14" t="s">
        <v>19</v>
      </c>
      <c r="B17" s="6">
        <v>475596000</v>
      </c>
      <c r="C17" s="6">
        <v>0</v>
      </c>
      <c r="D17" s="6">
        <v>0</v>
      </c>
      <c r="E17" s="6">
        <v>475596000</v>
      </c>
      <c r="F17" s="6">
        <v>0</v>
      </c>
      <c r="G17" s="6">
        <v>475596000</v>
      </c>
      <c r="H17" s="6">
        <v>39067000</v>
      </c>
      <c r="I17" s="6">
        <v>39067000</v>
      </c>
      <c r="J17" s="6">
        <v>436529000</v>
      </c>
      <c r="K17" s="6">
        <v>39067000</v>
      </c>
      <c r="L17" s="6">
        <v>39067000</v>
      </c>
      <c r="M17" s="6">
        <v>0</v>
      </c>
      <c r="N17" s="9">
        <f t="shared" si="2"/>
        <v>0.08214324763034171</v>
      </c>
      <c r="O17" s="6">
        <v>39067000</v>
      </c>
      <c r="P17" s="6">
        <v>39067000</v>
      </c>
      <c r="Q17" s="6">
        <v>0</v>
      </c>
      <c r="R17" s="9">
        <f t="shared" si="3"/>
        <v>0.08214324763034171</v>
      </c>
    </row>
    <row r="18" spans="1:18" ht="42.75">
      <c r="A18" s="14" t="s">
        <v>119</v>
      </c>
      <c r="B18" s="6">
        <v>38740000</v>
      </c>
      <c r="C18" s="6">
        <v>0</v>
      </c>
      <c r="D18" s="6">
        <v>0</v>
      </c>
      <c r="E18" s="6">
        <v>38740000</v>
      </c>
      <c r="F18" s="6">
        <v>0</v>
      </c>
      <c r="G18" s="6">
        <v>38740000</v>
      </c>
      <c r="H18" s="6">
        <v>736699</v>
      </c>
      <c r="I18" s="6">
        <v>736699</v>
      </c>
      <c r="J18" s="6">
        <v>38003301</v>
      </c>
      <c r="K18" s="6">
        <v>736699</v>
      </c>
      <c r="L18" s="6">
        <v>736699</v>
      </c>
      <c r="M18" s="6">
        <v>0</v>
      </c>
      <c r="N18" s="9">
        <f t="shared" si="2"/>
        <v>0.019016494579246257</v>
      </c>
      <c r="O18" s="6">
        <v>736699</v>
      </c>
      <c r="P18" s="6">
        <v>736699</v>
      </c>
      <c r="Q18" s="6">
        <v>0</v>
      </c>
      <c r="R18" s="9">
        <f t="shared" si="3"/>
        <v>0.019016494579246257</v>
      </c>
    </row>
    <row r="19" spans="1:18" ht="14.25">
      <c r="A19" s="14" t="s">
        <v>20</v>
      </c>
      <c r="B19" s="6">
        <v>21186000</v>
      </c>
      <c r="C19" s="6">
        <v>0</v>
      </c>
      <c r="D19" s="6">
        <v>0</v>
      </c>
      <c r="E19" s="6">
        <v>21186000</v>
      </c>
      <c r="F19" s="6">
        <v>0</v>
      </c>
      <c r="G19" s="6">
        <v>21186000</v>
      </c>
      <c r="H19" s="6">
        <v>1488110</v>
      </c>
      <c r="I19" s="6">
        <v>1488110</v>
      </c>
      <c r="J19" s="6">
        <v>19697890</v>
      </c>
      <c r="K19" s="6">
        <v>1488110</v>
      </c>
      <c r="L19" s="6">
        <v>1488110</v>
      </c>
      <c r="M19" s="6">
        <v>0</v>
      </c>
      <c r="N19" s="9">
        <f t="shared" si="2"/>
        <v>0.07024025299726235</v>
      </c>
      <c r="O19" s="6">
        <v>1488110</v>
      </c>
      <c r="P19" s="6">
        <v>1488110</v>
      </c>
      <c r="Q19" s="6">
        <v>0</v>
      </c>
      <c r="R19" s="9">
        <f t="shared" si="3"/>
        <v>0.07024025299726235</v>
      </c>
    </row>
    <row r="20" spans="1:18" ht="14.25">
      <c r="A20" s="14" t="s">
        <v>21</v>
      </c>
      <c r="B20" s="6">
        <v>13718000</v>
      </c>
      <c r="C20" s="6">
        <v>0</v>
      </c>
      <c r="D20" s="6">
        <v>0</v>
      </c>
      <c r="E20" s="6">
        <v>13718000</v>
      </c>
      <c r="F20" s="6">
        <v>0</v>
      </c>
      <c r="G20" s="6">
        <v>13718000</v>
      </c>
      <c r="H20" s="6">
        <v>918762</v>
      </c>
      <c r="I20" s="6">
        <v>918762</v>
      </c>
      <c r="J20" s="6">
        <v>12799238</v>
      </c>
      <c r="K20" s="6">
        <v>918762</v>
      </c>
      <c r="L20" s="6">
        <v>918762</v>
      </c>
      <c r="M20" s="6">
        <v>0</v>
      </c>
      <c r="N20" s="9">
        <f t="shared" si="2"/>
        <v>0.06697492345823006</v>
      </c>
      <c r="O20" s="6">
        <v>918762</v>
      </c>
      <c r="P20" s="6">
        <v>918762</v>
      </c>
      <c r="Q20" s="6">
        <v>0</v>
      </c>
      <c r="R20" s="9">
        <f t="shared" si="3"/>
        <v>0.06697492345823006</v>
      </c>
    </row>
    <row r="21" spans="1:18" ht="28.5">
      <c r="A21" s="14" t="s">
        <v>22</v>
      </c>
      <c r="B21" s="6">
        <v>132570000</v>
      </c>
      <c r="C21" s="6">
        <v>0</v>
      </c>
      <c r="D21" s="6">
        <v>0</v>
      </c>
      <c r="E21" s="6">
        <v>132570000</v>
      </c>
      <c r="F21" s="6">
        <v>0</v>
      </c>
      <c r="G21" s="6">
        <v>132570000</v>
      </c>
      <c r="H21" s="6">
        <v>29007802</v>
      </c>
      <c r="I21" s="6">
        <v>29007802</v>
      </c>
      <c r="J21" s="6">
        <v>103562198</v>
      </c>
      <c r="K21" s="6">
        <v>29007802</v>
      </c>
      <c r="L21" s="6">
        <v>29007802</v>
      </c>
      <c r="M21" s="6">
        <v>0</v>
      </c>
      <c r="N21" s="9">
        <f t="shared" si="2"/>
        <v>0.21881120917251262</v>
      </c>
      <c r="O21" s="6">
        <v>29007802</v>
      </c>
      <c r="P21" s="6">
        <v>29007802</v>
      </c>
      <c r="Q21" s="6">
        <v>0</v>
      </c>
      <c r="R21" s="9">
        <f t="shared" si="3"/>
        <v>0.21881120917251262</v>
      </c>
    </row>
    <row r="22" spans="1:18" ht="14.25">
      <c r="A22" s="14" t="s">
        <v>23</v>
      </c>
      <c r="B22" s="6">
        <v>568997000</v>
      </c>
      <c r="C22" s="6">
        <v>0</v>
      </c>
      <c r="D22" s="6">
        <v>0</v>
      </c>
      <c r="E22" s="6">
        <v>568997000</v>
      </c>
      <c r="F22" s="6">
        <v>0</v>
      </c>
      <c r="G22" s="6">
        <v>568997000</v>
      </c>
      <c r="H22" s="6">
        <v>214735</v>
      </c>
      <c r="I22" s="6">
        <v>214735</v>
      </c>
      <c r="J22" s="6">
        <v>568782265</v>
      </c>
      <c r="K22" s="6">
        <v>214735</v>
      </c>
      <c r="L22" s="6">
        <v>214735</v>
      </c>
      <c r="M22" s="6">
        <v>0</v>
      </c>
      <c r="N22" s="9">
        <f t="shared" si="2"/>
        <v>0.0003773921479375111</v>
      </c>
      <c r="O22" s="6">
        <v>214735</v>
      </c>
      <c r="P22" s="6">
        <v>214735</v>
      </c>
      <c r="Q22" s="6">
        <v>0</v>
      </c>
      <c r="R22" s="9">
        <f t="shared" si="3"/>
        <v>0.0003773921479375111</v>
      </c>
    </row>
    <row r="23" spans="1:18" ht="14.25">
      <c r="A23" s="14" t="s">
        <v>24</v>
      </c>
      <c r="B23" s="6">
        <v>273120000</v>
      </c>
      <c r="C23" s="6">
        <v>0</v>
      </c>
      <c r="D23" s="6">
        <v>0</v>
      </c>
      <c r="E23" s="6">
        <v>273120000</v>
      </c>
      <c r="F23" s="6">
        <v>0</v>
      </c>
      <c r="G23" s="6">
        <v>273120000</v>
      </c>
      <c r="H23" s="6">
        <v>1270354</v>
      </c>
      <c r="I23" s="6">
        <v>1270354</v>
      </c>
      <c r="J23" s="6">
        <v>271849646</v>
      </c>
      <c r="K23" s="6">
        <v>1270354</v>
      </c>
      <c r="L23" s="6">
        <v>1270354</v>
      </c>
      <c r="M23" s="6">
        <v>0</v>
      </c>
      <c r="N23" s="9">
        <f t="shared" si="2"/>
        <v>0.004651266842413591</v>
      </c>
      <c r="O23" s="6">
        <v>1270354</v>
      </c>
      <c r="P23" s="6">
        <v>1270354</v>
      </c>
      <c r="Q23" s="6">
        <v>0</v>
      </c>
      <c r="R23" s="9">
        <f t="shared" si="3"/>
        <v>0.004651266842413591</v>
      </c>
    </row>
    <row r="24" spans="1:18" ht="14.25">
      <c r="A24" s="1" t="s">
        <v>88</v>
      </c>
      <c r="B24" s="7">
        <f>SUM(B25:B27)</f>
        <v>2102358000</v>
      </c>
      <c r="C24" s="7">
        <f aca="true" t="shared" si="8" ref="C24:Q24">SUM(C25:C27)</f>
        <v>0</v>
      </c>
      <c r="D24" s="7">
        <f t="shared" si="8"/>
        <v>0</v>
      </c>
      <c r="E24" s="7">
        <f t="shared" si="8"/>
        <v>2102358000</v>
      </c>
      <c r="F24" s="7">
        <f t="shared" si="8"/>
        <v>0</v>
      </c>
      <c r="G24" s="7">
        <f t="shared" si="8"/>
        <v>2102358000</v>
      </c>
      <c r="H24" s="7">
        <f t="shared" si="8"/>
        <v>103838883</v>
      </c>
      <c r="I24" s="7">
        <f t="shared" si="8"/>
        <v>103838883</v>
      </c>
      <c r="J24" s="7">
        <f t="shared" si="8"/>
        <v>1998519117</v>
      </c>
      <c r="K24" s="7">
        <f t="shared" si="8"/>
        <v>103838883</v>
      </c>
      <c r="L24" s="7">
        <f t="shared" si="8"/>
        <v>103838883</v>
      </c>
      <c r="M24" s="7">
        <f t="shared" si="8"/>
        <v>0</v>
      </c>
      <c r="N24" s="8">
        <f t="shared" si="2"/>
        <v>0.04939162740123233</v>
      </c>
      <c r="O24" s="7">
        <f t="shared" si="8"/>
        <v>103838883</v>
      </c>
      <c r="P24" s="7">
        <f t="shared" si="8"/>
        <v>103838883</v>
      </c>
      <c r="Q24" s="7">
        <f t="shared" si="8"/>
        <v>0</v>
      </c>
      <c r="R24" s="8">
        <f t="shared" si="3"/>
        <v>0.04939162740123233</v>
      </c>
    </row>
    <row r="25" spans="1:18" ht="14.25">
      <c r="A25" s="14" t="s">
        <v>25</v>
      </c>
      <c r="B25" s="6">
        <v>137648000</v>
      </c>
      <c r="C25" s="6">
        <v>0</v>
      </c>
      <c r="D25" s="6">
        <v>0</v>
      </c>
      <c r="E25" s="6">
        <v>137648000</v>
      </c>
      <c r="F25" s="6">
        <v>0</v>
      </c>
      <c r="G25" s="6">
        <v>137648000</v>
      </c>
      <c r="H25" s="6">
        <v>7054433</v>
      </c>
      <c r="I25" s="6">
        <v>7054433</v>
      </c>
      <c r="J25" s="6">
        <v>130593567</v>
      </c>
      <c r="K25" s="6">
        <v>7054433</v>
      </c>
      <c r="L25" s="6">
        <v>7054433</v>
      </c>
      <c r="M25" s="6">
        <v>0</v>
      </c>
      <c r="N25" s="9">
        <f t="shared" si="2"/>
        <v>0.05124980384749506</v>
      </c>
      <c r="O25" s="6">
        <v>7054433</v>
      </c>
      <c r="P25" s="6">
        <v>7054433</v>
      </c>
      <c r="Q25" s="6">
        <v>0</v>
      </c>
      <c r="R25" s="9">
        <f t="shared" si="3"/>
        <v>0.05124980384749506</v>
      </c>
    </row>
    <row r="26" spans="1:18" ht="14.25">
      <c r="A26" s="14" t="s">
        <v>26</v>
      </c>
      <c r="B26" s="6">
        <v>1336372000</v>
      </c>
      <c r="C26" s="6">
        <v>0</v>
      </c>
      <c r="D26" s="6">
        <v>0</v>
      </c>
      <c r="E26" s="6">
        <v>1336372000</v>
      </c>
      <c r="F26" s="6">
        <v>0</v>
      </c>
      <c r="G26" s="6">
        <v>1336372000</v>
      </c>
      <c r="H26" s="6">
        <v>96784450</v>
      </c>
      <c r="I26" s="6">
        <v>96784450</v>
      </c>
      <c r="J26" s="6">
        <v>1239587550</v>
      </c>
      <c r="K26" s="6">
        <v>96784450</v>
      </c>
      <c r="L26" s="6">
        <v>96784450</v>
      </c>
      <c r="M26" s="6">
        <v>0</v>
      </c>
      <c r="N26" s="9">
        <f t="shared" si="2"/>
        <v>0.07242328483386362</v>
      </c>
      <c r="O26" s="6">
        <v>96784450</v>
      </c>
      <c r="P26" s="6">
        <v>96784450</v>
      </c>
      <c r="Q26" s="6">
        <v>0</v>
      </c>
      <c r="R26" s="9">
        <f t="shared" si="3"/>
        <v>0.07242328483386362</v>
      </c>
    </row>
    <row r="27" spans="1:18" ht="14.25">
      <c r="A27" s="14" t="s">
        <v>27</v>
      </c>
      <c r="B27" s="6">
        <v>628338000</v>
      </c>
      <c r="C27" s="6">
        <v>0</v>
      </c>
      <c r="D27" s="6">
        <v>0</v>
      </c>
      <c r="E27" s="6">
        <v>628338000</v>
      </c>
      <c r="F27" s="6">
        <v>0</v>
      </c>
      <c r="G27" s="6">
        <v>628338000</v>
      </c>
      <c r="H27" s="6">
        <v>0</v>
      </c>
      <c r="I27" s="6">
        <v>0</v>
      </c>
      <c r="J27" s="6">
        <v>628338000</v>
      </c>
      <c r="K27" s="6">
        <v>0</v>
      </c>
      <c r="L27" s="6">
        <v>0</v>
      </c>
      <c r="M27" s="6">
        <v>0</v>
      </c>
      <c r="N27" s="9">
        <f t="shared" si="2"/>
        <v>0</v>
      </c>
      <c r="O27" s="6">
        <v>0</v>
      </c>
      <c r="P27" s="6">
        <v>0</v>
      </c>
      <c r="Q27" s="6">
        <v>0</v>
      </c>
      <c r="R27" s="9">
        <f t="shared" si="3"/>
        <v>0</v>
      </c>
    </row>
    <row r="28" spans="1:18" ht="28.5">
      <c r="A28" s="1" t="s">
        <v>89</v>
      </c>
      <c r="B28" s="7">
        <f>SUM(B29:B39)</f>
        <v>2581069000</v>
      </c>
      <c r="C28" s="7">
        <f aca="true" t="shared" si="9" ref="C28:Q28">SUM(C29:C39)</f>
        <v>0</v>
      </c>
      <c r="D28" s="7">
        <f t="shared" si="9"/>
        <v>0</v>
      </c>
      <c r="E28" s="7">
        <f t="shared" si="9"/>
        <v>2581069000</v>
      </c>
      <c r="F28" s="7">
        <f t="shared" si="9"/>
        <v>0</v>
      </c>
      <c r="G28" s="7">
        <f t="shared" si="9"/>
        <v>2581069000</v>
      </c>
      <c r="H28" s="7">
        <f t="shared" si="9"/>
        <v>0</v>
      </c>
      <c r="I28" s="7">
        <f t="shared" si="9"/>
        <v>0</v>
      </c>
      <c r="J28" s="7">
        <f t="shared" si="9"/>
        <v>2581069000</v>
      </c>
      <c r="K28" s="7">
        <f t="shared" si="9"/>
        <v>0</v>
      </c>
      <c r="L28" s="7">
        <f t="shared" si="9"/>
        <v>0</v>
      </c>
      <c r="M28" s="7">
        <f t="shared" si="9"/>
        <v>0</v>
      </c>
      <c r="N28" s="8">
        <f t="shared" si="2"/>
        <v>0</v>
      </c>
      <c r="O28" s="7">
        <f t="shared" si="9"/>
        <v>0</v>
      </c>
      <c r="P28" s="7">
        <f t="shared" si="9"/>
        <v>0</v>
      </c>
      <c r="Q28" s="7">
        <f t="shared" si="9"/>
        <v>0</v>
      </c>
      <c r="R28" s="8">
        <f t="shared" si="3"/>
        <v>0</v>
      </c>
    </row>
    <row r="29" spans="1:18" ht="28.5">
      <c r="A29" s="14" t="s">
        <v>28</v>
      </c>
      <c r="B29" s="6">
        <v>432200000</v>
      </c>
      <c r="C29" s="6">
        <v>0</v>
      </c>
      <c r="D29" s="6">
        <v>0</v>
      </c>
      <c r="E29" s="6">
        <v>432200000</v>
      </c>
      <c r="F29" s="6">
        <v>0</v>
      </c>
      <c r="G29" s="6">
        <v>432200000</v>
      </c>
      <c r="H29" s="6">
        <v>0</v>
      </c>
      <c r="I29" s="6">
        <v>0</v>
      </c>
      <c r="J29" s="6">
        <v>432200000</v>
      </c>
      <c r="K29" s="6">
        <v>0</v>
      </c>
      <c r="L29" s="6">
        <v>0</v>
      </c>
      <c r="M29" s="6">
        <v>0</v>
      </c>
      <c r="N29" s="9">
        <f t="shared" si="2"/>
        <v>0</v>
      </c>
      <c r="O29" s="6">
        <v>0</v>
      </c>
      <c r="P29" s="6">
        <v>0</v>
      </c>
      <c r="Q29" s="6">
        <v>0</v>
      </c>
      <c r="R29" s="9">
        <f t="shared" si="3"/>
        <v>0</v>
      </c>
    </row>
    <row r="30" spans="1:18" ht="28.5">
      <c r="A30" s="14" t="s">
        <v>29</v>
      </c>
      <c r="B30" s="6">
        <v>279447000</v>
      </c>
      <c r="C30" s="6">
        <v>0</v>
      </c>
      <c r="D30" s="6">
        <v>0</v>
      </c>
      <c r="E30" s="6">
        <v>279447000</v>
      </c>
      <c r="F30" s="6">
        <v>0</v>
      </c>
      <c r="G30" s="6">
        <v>279447000</v>
      </c>
      <c r="H30" s="6">
        <v>0</v>
      </c>
      <c r="I30" s="6">
        <v>0</v>
      </c>
      <c r="J30" s="6">
        <v>279447000</v>
      </c>
      <c r="K30" s="6">
        <v>0</v>
      </c>
      <c r="L30" s="6">
        <v>0</v>
      </c>
      <c r="M30" s="6">
        <v>0</v>
      </c>
      <c r="N30" s="9">
        <f t="shared" si="2"/>
        <v>0</v>
      </c>
      <c r="O30" s="6">
        <v>0</v>
      </c>
      <c r="P30" s="6">
        <v>0</v>
      </c>
      <c r="Q30" s="6">
        <v>0</v>
      </c>
      <c r="R30" s="9">
        <f t="shared" si="3"/>
        <v>0</v>
      </c>
    </row>
    <row r="31" spans="1:18" ht="28.5">
      <c r="A31" s="14" t="s">
        <v>30</v>
      </c>
      <c r="B31" s="6">
        <v>504076000</v>
      </c>
      <c r="C31" s="6">
        <v>0</v>
      </c>
      <c r="D31" s="6">
        <v>0</v>
      </c>
      <c r="E31" s="6">
        <v>504076000</v>
      </c>
      <c r="F31" s="6">
        <v>0</v>
      </c>
      <c r="G31" s="6">
        <v>504076000</v>
      </c>
      <c r="H31" s="6">
        <v>0</v>
      </c>
      <c r="I31" s="6">
        <v>0</v>
      </c>
      <c r="J31" s="6">
        <v>504076000</v>
      </c>
      <c r="K31" s="6">
        <v>0</v>
      </c>
      <c r="L31" s="6">
        <v>0</v>
      </c>
      <c r="M31" s="6">
        <v>0</v>
      </c>
      <c r="N31" s="9">
        <f t="shared" si="2"/>
        <v>0</v>
      </c>
      <c r="O31" s="6">
        <v>0</v>
      </c>
      <c r="P31" s="6">
        <v>0</v>
      </c>
      <c r="Q31" s="6">
        <v>0</v>
      </c>
      <c r="R31" s="9">
        <f t="shared" si="3"/>
        <v>0</v>
      </c>
    </row>
    <row r="32" spans="1:18" ht="28.5">
      <c r="A32" s="14" t="s">
        <v>31</v>
      </c>
      <c r="B32" s="6">
        <v>21514000</v>
      </c>
      <c r="C32" s="6">
        <v>0</v>
      </c>
      <c r="D32" s="6">
        <v>0</v>
      </c>
      <c r="E32" s="6">
        <v>21514000</v>
      </c>
      <c r="F32" s="6">
        <v>0</v>
      </c>
      <c r="G32" s="6">
        <v>21514000</v>
      </c>
      <c r="H32" s="6">
        <v>0</v>
      </c>
      <c r="I32" s="6">
        <v>0</v>
      </c>
      <c r="J32" s="6">
        <v>21514000</v>
      </c>
      <c r="K32" s="6">
        <v>0</v>
      </c>
      <c r="L32" s="6">
        <v>0</v>
      </c>
      <c r="M32" s="6">
        <v>0</v>
      </c>
      <c r="N32" s="9">
        <f t="shared" si="2"/>
        <v>0</v>
      </c>
      <c r="O32" s="6">
        <v>0</v>
      </c>
      <c r="P32" s="6">
        <v>0</v>
      </c>
      <c r="Q32" s="6">
        <v>0</v>
      </c>
      <c r="R32" s="9">
        <f t="shared" si="3"/>
        <v>0</v>
      </c>
    </row>
    <row r="33" spans="1:18" ht="28.5">
      <c r="A33" s="14" t="s">
        <v>32</v>
      </c>
      <c r="B33" s="6">
        <v>671689000</v>
      </c>
      <c r="C33" s="6">
        <v>0</v>
      </c>
      <c r="D33" s="6">
        <v>0</v>
      </c>
      <c r="E33" s="6">
        <v>671689000</v>
      </c>
      <c r="F33" s="6">
        <v>0</v>
      </c>
      <c r="G33" s="6">
        <v>671689000</v>
      </c>
      <c r="H33" s="6">
        <v>0</v>
      </c>
      <c r="I33" s="6">
        <v>0</v>
      </c>
      <c r="J33" s="6">
        <v>671689000</v>
      </c>
      <c r="K33" s="6">
        <v>0</v>
      </c>
      <c r="L33" s="6">
        <v>0</v>
      </c>
      <c r="M33" s="6">
        <v>0</v>
      </c>
      <c r="N33" s="9">
        <f t="shared" si="2"/>
        <v>0</v>
      </c>
      <c r="O33" s="6">
        <v>0</v>
      </c>
      <c r="P33" s="6">
        <v>0</v>
      </c>
      <c r="Q33" s="6">
        <v>0</v>
      </c>
      <c r="R33" s="9">
        <f t="shared" si="3"/>
        <v>0</v>
      </c>
    </row>
    <row r="34" spans="1:18" ht="14.25">
      <c r="A34" s="14" t="s">
        <v>33</v>
      </c>
      <c r="B34" s="6">
        <v>273825000</v>
      </c>
      <c r="C34" s="6">
        <v>0</v>
      </c>
      <c r="D34" s="6">
        <v>0</v>
      </c>
      <c r="E34" s="6">
        <v>273825000</v>
      </c>
      <c r="F34" s="6">
        <v>0</v>
      </c>
      <c r="G34" s="6">
        <v>273825000</v>
      </c>
      <c r="H34" s="6">
        <v>0</v>
      </c>
      <c r="I34" s="6">
        <v>0</v>
      </c>
      <c r="J34" s="6">
        <v>273825000</v>
      </c>
      <c r="K34" s="6">
        <v>0</v>
      </c>
      <c r="L34" s="6">
        <v>0</v>
      </c>
      <c r="M34" s="6">
        <v>0</v>
      </c>
      <c r="N34" s="9">
        <f t="shared" si="2"/>
        <v>0</v>
      </c>
      <c r="O34" s="6">
        <v>0</v>
      </c>
      <c r="P34" s="6">
        <v>0</v>
      </c>
      <c r="Q34" s="6">
        <v>0</v>
      </c>
      <c r="R34" s="9">
        <f t="shared" si="3"/>
        <v>0</v>
      </c>
    </row>
    <row r="35" spans="1:18" ht="28.5">
      <c r="A35" s="14" t="s">
        <v>34</v>
      </c>
      <c r="B35" s="6">
        <v>58574000</v>
      </c>
      <c r="C35" s="6">
        <v>0</v>
      </c>
      <c r="D35" s="6">
        <v>0</v>
      </c>
      <c r="E35" s="6">
        <v>58574000</v>
      </c>
      <c r="F35" s="6">
        <v>0</v>
      </c>
      <c r="G35" s="6">
        <v>58574000</v>
      </c>
      <c r="H35" s="6">
        <v>0</v>
      </c>
      <c r="I35" s="6">
        <v>0</v>
      </c>
      <c r="J35" s="6">
        <v>58574000</v>
      </c>
      <c r="K35" s="6">
        <v>0</v>
      </c>
      <c r="L35" s="6">
        <v>0</v>
      </c>
      <c r="M35" s="6">
        <v>0</v>
      </c>
      <c r="N35" s="9">
        <f t="shared" si="2"/>
        <v>0</v>
      </c>
      <c r="O35" s="6">
        <v>0</v>
      </c>
      <c r="P35" s="6">
        <v>0</v>
      </c>
      <c r="Q35" s="6">
        <v>0</v>
      </c>
      <c r="R35" s="9">
        <f t="shared" si="3"/>
        <v>0</v>
      </c>
    </row>
    <row r="36" spans="1:18" ht="14.25">
      <c r="A36" s="14" t="s">
        <v>35</v>
      </c>
      <c r="B36" s="6">
        <v>205360000</v>
      </c>
      <c r="C36" s="6">
        <v>0</v>
      </c>
      <c r="D36" s="6">
        <v>0</v>
      </c>
      <c r="E36" s="6">
        <v>205360000</v>
      </c>
      <c r="F36" s="6">
        <v>0</v>
      </c>
      <c r="G36" s="6">
        <v>205360000</v>
      </c>
      <c r="H36" s="6">
        <v>0</v>
      </c>
      <c r="I36" s="6">
        <v>0</v>
      </c>
      <c r="J36" s="6">
        <v>205360000</v>
      </c>
      <c r="K36" s="6">
        <v>0</v>
      </c>
      <c r="L36" s="6">
        <v>0</v>
      </c>
      <c r="M36" s="6">
        <v>0</v>
      </c>
      <c r="N36" s="9">
        <f t="shared" si="2"/>
        <v>0</v>
      </c>
      <c r="O36" s="6">
        <v>0</v>
      </c>
      <c r="P36" s="6">
        <v>0</v>
      </c>
      <c r="Q36" s="6">
        <v>0</v>
      </c>
      <c r="R36" s="9">
        <f t="shared" si="3"/>
        <v>0</v>
      </c>
    </row>
    <row r="37" spans="1:18" ht="14.25">
      <c r="A37" s="14" t="s">
        <v>36</v>
      </c>
      <c r="B37" s="6">
        <v>34234000</v>
      </c>
      <c r="C37" s="6">
        <v>0</v>
      </c>
      <c r="D37" s="6">
        <v>0</v>
      </c>
      <c r="E37" s="6">
        <v>34234000</v>
      </c>
      <c r="F37" s="6">
        <v>0</v>
      </c>
      <c r="G37" s="6">
        <v>34234000</v>
      </c>
      <c r="H37" s="6">
        <v>0</v>
      </c>
      <c r="I37" s="6">
        <v>0</v>
      </c>
      <c r="J37" s="6">
        <v>34234000</v>
      </c>
      <c r="K37" s="6">
        <v>0</v>
      </c>
      <c r="L37" s="6">
        <v>0</v>
      </c>
      <c r="M37" s="6">
        <v>0</v>
      </c>
      <c r="N37" s="9">
        <f t="shared" si="2"/>
        <v>0</v>
      </c>
      <c r="O37" s="6">
        <v>0</v>
      </c>
      <c r="P37" s="6">
        <v>0</v>
      </c>
      <c r="Q37" s="6">
        <v>0</v>
      </c>
      <c r="R37" s="9">
        <f t="shared" si="3"/>
        <v>0</v>
      </c>
    </row>
    <row r="38" spans="1:18" ht="28.5">
      <c r="A38" s="14" t="s">
        <v>37</v>
      </c>
      <c r="B38" s="6">
        <v>34234000</v>
      </c>
      <c r="C38" s="6">
        <v>0</v>
      </c>
      <c r="D38" s="6">
        <v>0</v>
      </c>
      <c r="E38" s="6">
        <v>34234000</v>
      </c>
      <c r="F38" s="6">
        <v>0</v>
      </c>
      <c r="G38" s="6">
        <v>34234000</v>
      </c>
      <c r="H38" s="6">
        <v>0</v>
      </c>
      <c r="I38" s="6">
        <v>0</v>
      </c>
      <c r="J38" s="6">
        <v>34234000</v>
      </c>
      <c r="K38" s="6">
        <v>0</v>
      </c>
      <c r="L38" s="6">
        <v>0</v>
      </c>
      <c r="M38" s="6">
        <v>0</v>
      </c>
      <c r="N38" s="9">
        <f t="shared" si="2"/>
        <v>0</v>
      </c>
      <c r="O38" s="6">
        <v>0</v>
      </c>
      <c r="P38" s="6">
        <v>0</v>
      </c>
      <c r="Q38" s="6">
        <v>0</v>
      </c>
      <c r="R38" s="9">
        <f t="shared" si="3"/>
        <v>0</v>
      </c>
    </row>
    <row r="39" spans="1:18" ht="28.5">
      <c r="A39" s="14" t="s">
        <v>38</v>
      </c>
      <c r="B39" s="6">
        <v>65916000</v>
      </c>
      <c r="C39" s="6">
        <v>0</v>
      </c>
      <c r="D39" s="6">
        <v>0</v>
      </c>
      <c r="E39" s="6">
        <v>65916000</v>
      </c>
      <c r="F39" s="6">
        <v>0</v>
      </c>
      <c r="G39" s="6">
        <v>65916000</v>
      </c>
      <c r="H39" s="6">
        <v>0</v>
      </c>
      <c r="I39" s="6">
        <v>0</v>
      </c>
      <c r="J39" s="6">
        <v>65916000</v>
      </c>
      <c r="K39" s="6">
        <v>0</v>
      </c>
      <c r="L39" s="6">
        <v>0</v>
      </c>
      <c r="M39" s="6">
        <v>0</v>
      </c>
      <c r="N39" s="9">
        <f t="shared" si="2"/>
        <v>0</v>
      </c>
      <c r="O39" s="6">
        <v>0</v>
      </c>
      <c r="P39" s="6">
        <v>0</v>
      </c>
      <c r="Q39" s="6">
        <v>0</v>
      </c>
      <c r="R39" s="9">
        <f t="shared" si="3"/>
        <v>0</v>
      </c>
    </row>
    <row r="40" spans="1:18" ht="28.5">
      <c r="A40" s="1" t="s">
        <v>90</v>
      </c>
      <c r="B40" s="7">
        <f>SUM(B41:B43)</f>
        <v>94123000</v>
      </c>
      <c r="C40" s="7">
        <f aca="true" t="shared" si="10" ref="C40:Q40">SUM(C41:C43)</f>
        <v>0</v>
      </c>
      <c r="D40" s="7">
        <f t="shared" si="10"/>
        <v>0</v>
      </c>
      <c r="E40" s="7">
        <f t="shared" si="10"/>
        <v>94123000</v>
      </c>
      <c r="F40" s="7">
        <f t="shared" si="10"/>
        <v>0</v>
      </c>
      <c r="G40" s="7">
        <f t="shared" si="10"/>
        <v>94123000</v>
      </c>
      <c r="H40" s="7">
        <f t="shared" si="10"/>
        <v>59623140</v>
      </c>
      <c r="I40" s="7">
        <f t="shared" si="10"/>
        <v>59623140</v>
      </c>
      <c r="J40" s="7">
        <f t="shared" si="10"/>
        <v>34499860</v>
      </c>
      <c r="K40" s="7">
        <f t="shared" si="10"/>
        <v>59623140</v>
      </c>
      <c r="L40" s="7">
        <f t="shared" si="10"/>
        <v>59623140</v>
      </c>
      <c r="M40" s="7">
        <f t="shared" si="10"/>
        <v>0</v>
      </c>
      <c r="N40" s="8">
        <f t="shared" si="2"/>
        <v>0.6334598344719145</v>
      </c>
      <c r="O40" s="7">
        <f t="shared" si="10"/>
        <v>59623140</v>
      </c>
      <c r="P40" s="7">
        <f t="shared" si="10"/>
        <v>59623140</v>
      </c>
      <c r="Q40" s="7">
        <f t="shared" si="10"/>
        <v>0</v>
      </c>
      <c r="R40" s="8">
        <f t="shared" si="3"/>
        <v>0.6334598344719145</v>
      </c>
    </row>
    <row r="41" spans="1:18" ht="14.25">
      <c r="A41" s="14" t="s">
        <v>39</v>
      </c>
      <c r="B41" s="6">
        <v>21168000</v>
      </c>
      <c r="C41" s="6">
        <v>0</v>
      </c>
      <c r="D41" s="6">
        <v>0</v>
      </c>
      <c r="E41" s="6">
        <v>21168000</v>
      </c>
      <c r="F41" s="6">
        <v>0</v>
      </c>
      <c r="G41" s="6">
        <v>21168000</v>
      </c>
      <c r="H41" s="6">
        <v>141703</v>
      </c>
      <c r="I41" s="6">
        <v>141703</v>
      </c>
      <c r="J41" s="6">
        <v>21026297</v>
      </c>
      <c r="K41" s="6">
        <v>141703</v>
      </c>
      <c r="L41" s="6">
        <v>141703</v>
      </c>
      <c r="M41" s="6">
        <v>0</v>
      </c>
      <c r="N41" s="9">
        <f t="shared" si="2"/>
        <v>0.006694208238851096</v>
      </c>
      <c r="O41" s="6">
        <v>141703</v>
      </c>
      <c r="P41" s="6">
        <v>141703</v>
      </c>
      <c r="Q41" s="6">
        <v>0</v>
      </c>
      <c r="R41" s="9">
        <f t="shared" si="3"/>
        <v>0.006694208238851096</v>
      </c>
    </row>
    <row r="42" spans="1:18" ht="28.5">
      <c r="A42" s="14" t="s">
        <v>120</v>
      </c>
      <c r="B42" s="6">
        <v>70303000</v>
      </c>
      <c r="C42" s="6">
        <v>0</v>
      </c>
      <c r="D42" s="6">
        <v>0</v>
      </c>
      <c r="E42" s="6">
        <v>70303000</v>
      </c>
      <c r="F42" s="6">
        <v>0</v>
      </c>
      <c r="G42" s="6">
        <v>70303000</v>
      </c>
      <c r="H42" s="6">
        <v>59334911</v>
      </c>
      <c r="I42" s="6">
        <v>59334911</v>
      </c>
      <c r="J42" s="6">
        <v>10968089</v>
      </c>
      <c r="K42" s="6">
        <v>59334911</v>
      </c>
      <c r="L42" s="6">
        <v>59334911</v>
      </c>
      <c r="M42" s="6">
        <v>0</v>
      </c>
      <c r="N42" s="9">
        <f t="shared" si="2"/>
        <v>0.843988321977725</v>
      </c>
      <c r="O42" s="6">
        <v>59334911</v>
      </c>
      <c r="P42" s="6">
        <v>59334911</v>
      </c>
      <c r="Q42" s="6">
        <v>0</v>
      </c>
      <c r="R42" s="9">
        <f t="shared" si="3"/>
        <v>0.843988321977725</v>
      </c>
    </row>
    <row r="43" spans="1:18" ht="14.25">
      <c r="A43" s="14" t="s">
        <v>40</v>
      </c>
      <c r="B43" s="6">
        <v>2652000</v>
      </c>
      <c r="C43" s="6">
        <v>0</v>
      </c>
      <c r="D43" s="6">
        <v>0</v>
      </c>
      <c r="E43" s="6">
        <v>2652000</v>
      </c>
      <c r="F43" s="6">
        <v>0</v>
      </c>
      <c r="G43" s="6">
        <v>2652000</v>
      </c>
      <c r="H43" s="6">
        <v>146526</v>
      </c>
      <c r="I43" s="6">
        <v>146526</v>
      </c>
      <c r="J43" s="6">
        <v>2505474</v>
      </c>
      <c r="K43" s="6">
        <v>146526</v>
      </c>
      <c r="L43" s="6">
        <v>146526</v>
      </c>
      <c r="M43" s="6">
        <v>0</v>
      </c>
      <c r="N43" s="9">
        <f t="shared" si="2"/>
        <v>0.05525113122171946</v>
      </c>
      <c r="O43" s="6">
        <v>146526</v>
      </c>
      <c r="P43" s="6">
        <v>146526</v>
      </c>
      <c r="Q43" s="6">
        <v>0</v>
      </c>
      <c r="R43" s="9">
        <f t="shared" si="3"/>
        <v>0.05525113122171946</v>
      </c>
    </row>
    <row r="44" spans="1:18" ht="14.25">
      <c r="A44" s="1" t="s">
        <v>91</v>
      </c>
      <c r="B44" s="7">
        <f>+B45+B50</f>
        <v>1710000000</v>
      </c>
      <c r="C44" s="7">
        <f aca="true" t="shared" si="11" ref="C44:Q44">+C45+C50</f>
        <v>0</v>
      </c>
      <c r="D44" s="7">
        <f t="shared" si="11"/>
        <v>0</v>
      </c>
      <c r="E44" s="7">
        <f t="shared" si="11"/>
        <v>1710000000</v>
      </c>
      <c r="F44" s="7">
        <f t="shared" si="11"/>
        <v>0</v>
      </c>
      <c r="G44" s="7">
        <f t="shared" si="11"/>
        <v>1710000000</v>
      </c>
      <c r="H44" s="7">
        <f t="shared" si="11"/>
        <v>464185763</v>
      </c>
      <c r="I44" s="7">
        <f t="shared" si="11"/>
        <v>464185763</v>
      </c>
      <c r="J44" s="7">
        <f t="shared" si="11"/>
        <v>1245814237</v>
      </c>
      <c r="K44" s="7">
        <f t="shared" si="11"/>
        <v>9313270</v>
      </c>
      <c r="L44" s="7">
        <f t="shared" si="11"/>
        <v>9313270</v>
      </c>
      <c r="M44" s="7">
        <f t="shared" si="11"/>
        <v>454872493</v>
      </c>
      <c r="N44" s="8">
        <f t="shared" si="2"/>
        <v>0.005446356725146199</v>
      </c>
      <c r="O44" s="7">
        <f t="shared" si="11"/>
        <v>9313270</v>
      </c>
      <c r="P44" s="7">
        <f t="shared" si="11"/>
        <v>9313270</v>
      </c>
      <c r="Q44" s="7">
        <f t="shared" si="11"/>
        <v>0</v>
      </c>
      <c r="R44" s="8">
        <f t="shared" si="3"/>
        <v>0.005446356725146199</v>
      </c>
    </row>
    <row r="45" spans="1:18" ht="14.25">
      <c r="A45" s="3" t="s">
        <v>92</v>
      </c>
      <c r="B45" s="7">
        <f>+B46</f>
        <v>2122000</v>
      </c>
      <c r="C45" s="7">
        <f aca="true" t="shared" si="12" ref="C45:Q45">+C46</f>
        <v>0</v>
      </c>
      <c r="D45" s="7">
        <f t="shared" si="12"/>
        <v>0</v>
      </c>
      <c r="E45" s="7">
        <f t="shared" si="12"/>
        <v>2122000</v>
      </c>
      <c r="F45" s="7">
        <f t="shared" si="12"/>
        <v>0</v>
      </c>
      <c r="G45" s="7">
        <f t="shared" si="12"/>
        <v>2122000</v>
      </c>
      <c r="H45" s="7">
        <f t="shared" si="12"/>
        <v>1061000</v>
      </c>
      <c r="I45" s="7">
        <f t="shared" si="12"/>
        <v>1061000</v>
      </c>
      <c r="J45" s="7">
        <f t="shared" si="12"/>
        <v>1061000</v>
      </c>
      <c r="K45" s="7">
        <f t="shared" si="12"/>
        <v>0</v>
      </c>
      <c r="L45" s="7">
        <f t="shared" si="12"/>
        <v>0</v>
      </c>
      <c r="M45" s="7">
        <f t="shared" si="12"/>
        <v>1061000</v>
      </c>
      <c r="N45" s="8">
        <f t="shared" si="2"/>
        <v>0</v>
      </c>
      <c r="O45" s="7">
        <f t="shared" si="12"/>
        <v>0</v>
      </c>
      <c r="P45" s="7">
        <f t="shared" si="12"/>
        <v>0</v>
      </c>
      <c r="Q45" s="7">
        <f t="shared" si="12"/>
        <v>0</v>
      </c>
      <c r="R45" s="8">
        <f t="shared" si="3"/>
        <v>0</v>
      </c>
    </row>
    <row r="46" spans="1:18" ht="14.25">
      <c r="A46" s="3" t="s">
        <v>93</v>
      </c>
      <c r="B46" s="7">
        <f>+B47</f>
        <v>2122000</v>
      </c>
      <c r="C46" s="7">
        <f aca="true" t="shared" si="13" ref="C46:Q46">+C47</f>
        <v>0</v>
      </c>
      <c r="D46" s="7">
        <f t="shared" si="13"/>
        <v>0</v>
      </c>
      <c r="E46" s="7">
        <f t="shared" si="13"/>
        <v>2122000</v>
      </c>
      <c r="F46" s="7">
        <f t="shared" si="13"/>
        <v>0</v>
      </c>
      <c r="G46" s="7">
        <f t="shared" si="13"/>
        <v>2122000</v>
      </c>
      <c r="H46" s="7">
        <f t="shared" si="13"/>
        <v>1061000</v>
      </c>
      <c r="I46" s="7">
        <f t="shared" si="13"/>
        <v>1061000</v>
      </c>
      <c r="J46" s="7">
        <f t="shared" si="13"/>
        <v>1061000</v>
      </c>
      <c r="K46" s="7">
        <f t="shared" si="13"/>
        <v>0</v>
      </c>
      <c r="L46" s="7">
        <f t="shared" si="13"/>
        <v>0</v>
      </c>
      <c r="M46" s="7">
        <f t="shared" si="13"/>
        <v>1061000</v>
      </c>
      <c r="N46" s="8">
        <f t="shared" si="2"/>
        <v>0</v>
      </c>
      <c r="O46" s="7">
        <f t="shared" si="13"/>
        <v>0</v>
      </c>
      <c r="P46" s="7">
        <f t="shared" si="13"/>
        <v>0</v>
      </c>
      <c r="Q46" s="7">
        <f t="shared" si="13"/>
        <v>0</v>
      </c>
      <c r="R46" s="8">
        <f t="shared" si="3"/>
        <v>0</v>
      </c>
    </row>
    <row r="47" spans="1:18" ht="14.25">
      <c r="A47" s="1" t="s">
        <v>94</v>
      </c>
      <c r="B47" s="7">
        <f>SUM(B48:B49)</f>
        <v>2122000</v>
      </c>
      <c r="C47" s="7">
        <f aca="true" t="shared" si="14" ref="C47:Q47">SUM(C48:C49)</f>
        <v>0</v>
      </c>
      <c r="D47" s="7">
        <f t="shared" si="14"/>
        <v>0</v>
      </c>
      <c r="E47" s="7">
        <f t="shared" si="14"/>
        <v>2122000</v>
      </c>
      <c r="F47" s="7">
        <f t="shared" si="14"/>
        <v>0</v>
      </c>
      <c r="G47" s="7">
        <f t="shared" si="14"/>
        <v>2122000</v>
      </c>
      <c r="H47" s="7">
        <f t="shared" si="14"/>
        <v>1061000</v>
      </c>
      <c r="I47" s="7">
        <f t="shared" si="14"/>
        <v>1061000</v>
      </c>
      <c r="J47" s="7">
        <f t="shared" si="14"/>
        <v>1061000</v>
      </c>
      <c r="K47" s="7">
        <f t="shared" si="14"/>
        <v>0</v>
      </c>
      <c r="L47" s="7">
        <f t="shared" si="14"/>
        <v>0</v>
      </c>
      <c r="M47" s="7">
        <f t="shared" si="14"/>
        <v>1061000</v>
      </c>
      <c r="N47" s="8">
        <f t="shared" si="2"/>
        <v>0</v>
      </c>
      <c r="O47" s="7">
        <f t="shared" si="14"/>
        <v>0</v>
      </c>
      <c r="P47" s="7">
        <f t="shared" si="14"/>
        <v>0</v>
      </c>
      <c r="Q47" s="7">
        <f t="shared" si="14"/>
        <v>0</v>
      </c>
      <c r="R47" s="8">
        <f t="shared" si="3"/>
        <v>0</v>
      </c>
    </row>
    <row r="48" spans="1:18" ht="14.25">
      <c r="A48" s="14" t="s">
        <v>41</v>
      </c>
      <c r="B48" s="6">
        <v>1061000</v>
      </c>
      <c r="C48" s="6">
        <v>0</v>
      </c>
      <c r="D48" s="6">
        <v>0</v>
      </c>
      <c r="E48" s="6">
        <v>1061000</v>
      </c>
      <c r="F48" s="6">
        <v>0</v>
      </c>
      <c r="G48" s="6">
        <v>1061000</v>
      </c>
      <c r="H48" s="6">
        <v>1061000</v>
      </c>
      <c r="I48" s="6">
        <v>1061000</v>
      </c>
      <c r="J48" s="6">
        <v>0</v>
      </c>
      <c r="K48" s="6">
        <v>0</v>
      </c>
      <c r="L48" s="6">
        <v>0</v>
      </c>
      <c r="M48" s="6">
        <v>1061000</v>
      </c>
      <c r="N48" s="9">
        <f t="shared" si="2"/>
        <v>0</v>
      </c>
      <c r="O48" s="6">
        <v>0</v>
      </c>
      <c r="P48" s="6">
        <v>0</v>
      </c>
      <c r="Q48" s="6">
        <v>0</v>
      </c>
      <c r="R48" s="9">
        <f t="shared" si="3"/>
        <v>0</v>
      </c>
    </row>
    <row r="49" spans="1:18" ht="28.5">
      <c r="A49" s="14" t="s">
        <v>42</v>
      </c>
      <c r="B49" s="6">
        <v>1061000</v>
      </c>
      <c r="C49" s="6">
        <v>0</v>
      </c>
      <c r="D49" s="6">
        <v>0</v>
      </c>
      <c r="E49" s="6">
        <v>1061000</v>
      </c>
      <c r="F49" s="6">
        <v>0</v>
      </c>
      <c r="G49" s="6">
        <v>1061000</v>
      </c>
      <c r="H49" s="6">
        <v>0</v>
      </c>
      <c r="I49" s="6">
        <v>0</v>
      </c>
      <c r="J49" s="6">
        <v>1061000</v>
      </c>
      <c r="K49" s="6">
        <v>0</v>
      </c>
      <c r="L49" s="6">
        <v>0</v>
      </c>
      <c r="M49" s="6">
        <v>0</v>
      </c>
      <c r="N49" s="9">
        <f t="shared" si="2"/>
        <v>0</v>
      </c>
      <c r="O49" s="6">
        <v>0</v>
      </c>
      <c r="P49" s="6">
        <v>0</v>
      </c>
      <c r="Q49" s="6">
        <v>0</v>
      </c>
      <c r="R49" s="9">
        <f t="shared" si="3"/>
        <v>0</v>
      </c>
    </row>
    <row r="50" spans="1:18" ht="28.5">
      <c r="A50" s="2" t="s">
        <v>95</v>
      </c>
      <c r="B50" s="7">
        <f>+B51+B59+B89</f>
        <v>1707878000</v>
      </c>
      <c r="C50" s="7">
        <f aca="true" t="shared" si="15" ref="C50:Q50">+C51+C59+C89</f>
        <v>0</v>
      </c>
      <c r="D50" s="7">
        <f t="shared" si="15"/>
        <v>0</v>
      </c>
      <c r="E50" s="7">
        <f t="shared" si="15"/>
        <v>1707878000</v>
      </c>
      <c r="F50" s="7">
        <f t="shared" si="15"/>
        <v>0</v>
      </c>
      <c r="G50" s="7">
        <f t="shared" si="15"/>
        <v>1707878000</v>
      </c>
      <c r="H50" s="7">
        <f t="shared" si="15"/>
        <v>463124763</v>
      </c>
      <c r="I50" s="7">
        <f t="shared" si="15"/>
        <v>463124763</v>
      </c>
      <c r="J50" s="7">
        <f t="shared" si="15"/>
        <v>1244753237</v>
      </c>
      <c r="K50" s="7">
        <f t="shared" si="15"/>
        <v>9313270</v>
      </c>
      <c r="L50" s="7">
        <f t="shared" si="15"/>
        <v>9313270</v>
      </c>
      <c r="M50" s="7">
        <f t="shared" si="15"/>
        <v>453811493</v>
      </c>
      <c r="N50" s="8">
        <f t="shared" si="2"/>
        <v>0.005453123700873247</v>
      </c>
      <c r="O50" s="7">
        <f t="shared" si="15"/>
        <v>9313270</v>
      </c>
      <c r="P50" s="7">
        <f t="shared" si="15"/>
        <v>9313270</v>
      </c>
      <c r="Q50" s="7">
        <f t="shared" si="15"/>
        <v>0</v>
      </c>
      <c r="R50" s="8">
        <f t="shared" si="3"/>
        <v>0.005453123700873247</v>
      </c>
    </row>
    <row r="51" spans="1:18" ht="14.25">
      <c r="A51" s="2" t="s">
        <v>96</v>
      </c>
      <c r="B51" s="7">
        <f>SUM(B52:B58)</f>
        <v>111358000</v>
      </c>
      <c r="C51" s="7">
        <f aca="true" t="shared" si="16" ref="C51:Q51">SUM(C52:C58)</f>
        <v>0</v>
      </c>
      <c r="D51" s="7">
        <f t="shared" si="16"/>
        <v>0</v>
      </c>
      <c r="E51" s="7">
        <f t="shared" si="16"/>
        <v>111358000</v>
      </c>
      <c r="F51" s="7">
        <f t="shared" si="16"/>
        <v>0</v>
      </c>
      <c r="G51" s="7">
        <f t="shared" si="16"/>
        <v>111358000</v>
      </c>
      <c r="H51" s="7">
        <f t="shared" si="16"/>
        <v>34850370</v>
      </c>
      <c r="I51" s="7">
        <f t="shared" si="16"/>
        <v>34850370</v>
      </c>
      <c r="J51" s="7">
        <f t="shared" si="16"/>
        <v>76507630</v>
      </c>
      <c r="K51" s="7">
        <f t="shared" si="16"/>
        <v>0</v>
      </c>
      <c r="L51" s="7">
        <f t="shared" si="16"/>
        <v>0</v>
      </c>
      <c r="M51" s="7">
        <f t="shared" si="16"/>
        <v>34850370</v>
      </c>
      <c r="N51" s="8">
        <f t="shared" si="2"/>
        <v>0</v>
      </c>
      <c r="O51" s="7">
        <f t="shared" si="16"/>
        <v>0</v>
      </c>
      <c r="P51" s="7">
        <f t="shared" si="16"/>
        <v>0</v>
      </c>
      <c r="Q51" s="7">
        <f t="shared" si="16"/>
        <v>0</v>
      </c>
      <c r="R51" s="8">
        <f t="shared" si="3"/>
        <v>0</v>
      </c>
    </row>
    <row r="52" spans="1:18" ht="28.5">
      <c r="A52" s="14" t="s">
        <v>43</v>
      </c>
      <c r="B52" s="6">
        <v>31827000</v>
      </c>
      <c r="C52" s="6">
        <v>0</v>
      </c>
      <c r="D52" s="6">
        <v>0</v>
      </c>
      <c r="E52" s="6">
        <v>31827000</v>
      </c>
      <c r="F52" s="6">
        <v>0</v>
      </c>
      <c r="G52" s="6">
        <v>31827000</v>
      </c>
      <c r="H52" s="6">
        <v>31827000</v>
      </c>
      <c r="I52" s="6">
        <v>31827000</v>
      </c>
      <c r="J52" s="6">
        <v>0</v>
      </c>
      <c r="K52" s="6">
        <v>0</v>
      </c>
      <c r="L52" s="6">
        <v>0</v>
      </c>
      <c r="M52" s="6">
        <v>31827000</v>
      </c>
      <c r="N52" s="9">
        <f t="shared" si="2"/>
        <v>0</v>
      </c>
      <c r="O52" s="6">
        <v>0</v>
      </c>
      <c r="P52" s="6">
        <v>0</v>
      </c>
      <c r="Q52" s="6">
        <v>0</v>
      </c>
      <c r="R52" s="9">
        <f t="shared" si="3"/>
        <v>0</v>
      </c>
    </row>
    <row r="53" spans="1:18" ht="28.5">
      <c r="A53" s="14" t="s">
        <v>44</v>
      </c>
      <c r="B53" s="6">
        <v>16257000</v>
      </c>
      <c r="C53" s="6">
        <v>0</v>
      </c>
      <c r="D53" s="6">
        <v>0</v>
      </c>
      <c r="E53" s="6">
        <v>16257000</v>
      </c>
      <c r="F53" s="6">
        <v>0</v>
      </c>
      <c r="G53" s="6">
        <v>16257000</v>
      </c>
      <c r="H53" s="6">
        <v>1060900</v>
      </c>
      <c r="I53" s="6">
        <v>1060900</v>
      </c>
      <c r="J53" s="6">
        <v>15196100</v>
      </c>
      <c r="K53" s="6">
        <v>0</v>
      </c>
      <c r="L53" s="6">
        <v>0</v>
      </c>
      <c r="M53" s="6">
        <v>1060900</v>
      </c>
      <c r="N53" s="9">
        <f t="shared" si="2"/>
        <v>0</v>
      </c>
      <c r="O53" s="6">
        <v>0</v>
      </c>
      <c r="P53" s="6">
        <v>0</v>
      </c>
      <c r="Q53" s="6">
        <v>0</v>
      </c>
      <c r="R53" s="9">
        <f t="shared" si="3"/>
        <v>0</v>
      </c>
    </row>
    <row r="54" spans="1:18" ht="28.5">
      <c r="A54" s="14" t="s">
        <v>45</v>
      </c>
      <c r="B54" s="6">
        <v>12000000</v>
      </c>
      <c r="C54" s="6">
        <v>0</v>
      </c>
      <c r="D54" s="6">
        <v>0</v>
      </c>
      <c r="E54" s="6">
        <v>12000000</v>
      </c>
      <c r="F54" s="6">
        <v>0</v>
      </c>
      <c r="G54" s="6">
        <v>12000000</v>
      </c>
      <c r="H54" s="6">
        <v>0</v>
      </c>
      <c r="I54" s="6">
        <v>0</v>
      </c>
      <c r="J54" s="6">
        <v>12000000</v>
      </c>
      <c r="K54" s="6">
        <v>0</v>
      </c>
      <c r="L54" s="6">
        <v>0</v>
      </c>
      <c r="M54" s="6">
        <v>0</v>
      </c>
      <c r="N54" s="9">
        <f t="shared" si="2"/>
        <v>0</v>
      </c>
      <c r="O54" s="6">
        <v>0</v>
      </c>
      <c r="P54" s="6">
        <v>0</v>
      </c>
      <c r="Q54" s="6">
        <v>0</v>
      </c>
      <c r="R54" s="9">
        <f t="shared" si="3"/>
        <v>0</v>
      </c>
    </row>
    <row r="55" spans="1:18" ht="28.5">
      <c r="A55" s="14" t="s">
        <v>46</v>
      </c>
      <c r="B55" s="6">
        <v>1502000</v>
      </c>
      <c r="C55" s="6">
        <v>0</v>
      </c>
      <c r="D55" s="6">
        <v>0</v>
      </c>
      <c r="E55" s="6">
        <v>1502000</v>
      </c>
      <c r="F55" s="6">
        <v>0</v>
      </c>
      <c r="G55" s="6">
        <v>1502000</v>
      </c>
      <c r="H55" s="6">
        <v>0</v>
      </c>
      <c r="I55" s="6">
        <v>0</v>
      </c>
      <c r="J55" s="6">
        <v>1502000</v>
      </c>
      <c r="K55" s="6">
        <v>0</v>
      </c>
      <c r="L55" s="6">
        <v>0</v>
      </c>
      <c r="M55" s="6">
        <v>0</v>
      </c>
      <c r="N55" s="9">
        <f t="shared" si="2"/>
        <v>0</v>
      </c>
      <c r="O55" s="6">
        <v>0</v>
      </c>
      <c r="P55" s="6">
        <v>0</v>
      </c>
      <c r="Q55" s="6">
        <v>0</v>
      </c>
      <c r="R55" s="9">
        <f t="shared" si="3"/>
        <v>0</v>
      </c>
    </row>
    <row r="56" spans="1:18" ht="14.25">
      <c r="A56" s="14" t="s">
        <v>47</v>
      </c>
      <c r="B56" s="6">
        <v>41635000</v>
      </c>
      <c r="C56" s="6">
        <v>0</v>
      </c>
      <c r="D56" s="6">
        <v>0</v>
      </c>
      <c r="E56" s="6">
        <v>41635000</v>
      </c>
      <c r="F56" s="6">
        <v>0</v>
      </c>
      <c r="G56" s="6">
        <v>41635000</v>
      </c>
      <c r="H56" s="6">
        <v>901570</v>
      </c>
      <c r="I56" s="6">
        <v>901570</v>
      </c>
      <c r="J56" s="6">
        <v>40733430</v>
      </c>
      <c r="K56" s="6">
        <v>0</v>
      </c>
      <c r="L56" s="6">
        <v>0</v>
      </c>
      <c r="M56" s="6">
        <v>901570</v>
      </c>
      <c r="N56" s="9">
        <f t="shared" si="2"/>
        <v>0</v>
      </c>
      <c r="O56" s="6">
        <v>0</v>
      </c>
      <c r="P56" s="6">
        <v>0</v>
      </c>
      <c r="Q56" s="6">
        <v>0</v>
      </c>
      <c r="R56" s="9">
        <f t="shared" si="3"/>
        <v>0</v>
      </c>
    </row>
    <row r="57" spans="1:18" ht="28.5">
      <c r="A57" s="14" t="s">
        <v>48</v>
      </c>
      <c r="B57" s="6">
        <v>2308000</v>
      </c>
      <c r="C57" s="6">
        <v>0</v>
      </c>
      <c r="D57" s="6">
        <v>0</v>
      </c>
      <c r="E57" s="6">
        <v>2308000</v>
      </c>
      <c r="F57" s="6">
        <v>0</v>
      </c>
      <c r="G57" s="6">
        <v>2308000</v>
      </c>
      <c r="H57" s="6">
        <v>0</v>
      </c>
      <c r="I57" s="6">
        <v>0</v>
      </c>
      <c r="J57" s="6">
        <v>2308000</v>
      </c>
      <c r="K57" s="6">
        <v>0</v>
      </c>
      <c r="L57" s="6">
        <v>0</v>
      </c>
      <c r="M57" s="6">
        <v>0</v>
      </c>
      <c r="N57" s="9">
        <f t="shared" si="2"/>
        <v>0</v>
      </c>
      <c r="O57" s="6">
        <v>0</v>
      </c>
      <c r="P57" s="6">
        <v>0</v>
      </c>
      <c r="Q57" s="6">
        <v>0</v>
      </c>
      <c r="R57" s="9">
        <f t="shared" si="3"/>
        <v>0</v>
      </c>
    </row>
    <row r="58" spans="1:18" ht="28.5">
      <c r="A58" s="14" t="s">
        <v>49</v>
      </c>
      <c r="B58" s="6">
        <v>5829000</v>
      </c>
      <c r="C58" s="6">
        <v>0</v>
      </c>
      <c r="D58" s="6">
        <v>0</v>
      </c>
      <c r="E58" s="6">
        <v>5829000</v>
      </c>
      <c r="F58" s="6">
        <v>0</v>
      </c>
      <c r="G58" s="6">
        <v>5829000</v>
      </c>
      <c r="H58" s="6">
        <v>1060900</v>
      </c>
      <c r="I58" s="6">
        <v>1060900</v>
      </c>
      <c r="J58" s="6">
        <v>4768100</v>
      </c>
      <c r="K58" s="6">
        <v>0</v>
      </c>
      <c r="L58" s="6">
        <v>0</v>
      </c>
      <c r="M58" s="6">
        <v>1060900</v>
      </c>
      <c r="N58" s="9">
        <f t="shared" si="2"/>
        <v>0</v>
      </c>
      <c r="O58" s="6">
        <v>0</v>
      </c>
      <c r="P58" s="6">
        <v>0</v>
      </c>
      <c r="Q58" s="6">
        <v>0</v>
      </c>
      <c r="R58" s="9">
        <f t="shared" si="3"/>
        <v>0</v>
      </c>
    </row>
    <row r="59" spans="1:18" ht="14.25">
      <c r="A59" s="2" t="s">
        <v>97</v>
      </c>
      <c r="B59" s="7">
        <f>SUM(B60:B88)</f>
        <v>1594557000</v>
      </c>
      <c r="C59" s="7">
        <f aca="true" t="shared" si="17" ref="C59:Q59">SUM(C60:C88)</f>
        <v>0</v>
      </c>
      <c r="D59" s="7">
        <f t="shared" si="17"/>
        <v>0</v>
      </c>
      <c r="E59" s="7">
        <f t="shared" si="17"/>
        <v>1594557000</v>
      </c>
      <c r="F59" s="7">
        <f t="shared" si="17"/>
        <v>0</v>
      </c>
      <c r="G59" s="7">
        <f t="shared" si="17"/>
        <v>1594557000</v>
      </c>
      <c r="H59" s="7">
        <f t="shared" si="17"/>
        <v>426311393</v>
      </c>
      <c r="I59" s="7">
        <f t="shared" si="17"/>
        <v>426311393</v>
      </c>
      <c r="J59" s="7">
        <f t="shared" si="17"/>
        <v>1168245607</v>
      </c>
      <c r="K59" s="7">
        <f t="shared" si="17"/>
        <v>9313270</v>
      </c>
      <c r="L59" s="7">
        <f t="shared" si="17"/>
        <v>9313270</v>
      </c>
      <c r="M59" s="7">
        <f t="shared" si="17"/>
        <v>416998123</v>
      </c>
      <c r="N59" s="8">
        <f t="shared" si="2"/>
        <v>0.00584066295529103</v>
      </c>
      <c r="O59" s="7">
        <f t="shared" si="17"/>
        <v>9313270</v>
      </c>
      <c r="P59" s="7">
        <f t="shared" si="17"/>
        <v>9313270</v>
      </c>
      <c r="Q59" s="7">
        <f t="shared" si="17"/>
        <v>0</v>
      </c>
      <c r="R59" s="8">
        <f t="shared" si="3"/>
        <v>0.00584066295529103</v>
      </c>
    </row>
    <row r="60" spans="1:18" ht="28.5">
      <c r="A60" s="14" t="s">
        <v>50</v>
      </c>
      <c r="B60" s="6">
        <v>3979000</v>
      </c>
      <c r="C60" s="6">
        <v>0</v>
      </c>
      <c r="D60" s="6">
        <v>0</v>
      </c>
      <c r="E60" s="6">
        <v>3979000</v>
      </c>
      <c r="F60" s="6">
        <v>0</v>
      </c>
      <c r="G60" s="6">
        <v>3979000</v>
      </c>
      <c r="H60" s="6">
        <v>3979000</v>
      </c>
      <c r="I60" s="6">
        <v>3979000</v>
      </c>
      <c r="J60" s="6">
        <v>0</v>
      </c>
      <c r="K60" s="6">
        <v>0</v>
      </c>
      <c r="L60" s="6">
        <v>0</v>
      </c>
      <c r="M60" s="6">
        <v>3979000</v>
      </c>
      <c r="N60" s="9">
        <f t="shared" si="2"/>
        <v>0</v>
      </c>
      <c r="O60" s="6">
        <v>0</v>
      </c>
      <c r="P60" s="6">
        <v>0</v>
      </c>
      <c r="Q60" s="6">
        <v>0</v>
      </c>
      <c r="R60" s="9">
        <f t="shared" si="3"/>
        <v>0</v>
      </c>
    </row>
    <row r="61" spans="1:18" ht="14.25">
      <c r="A61" s="14" t="s">
        <v>51</v>
      </c>
      <c r="B61" s="6">
        <v>1167000</v>
      </c>
      <c r="C61" s="6">
        <v>0</v>
      </c>
      <c r="D61" s="6">
        <v>0</v>
      </c>
      <c r="E61" s="6">
        <v>1167000</v>
      </c>
      <c r="F61" s="6">
        <v>0</v>
      </c>
      <c r="G61" s="6">
        <v>1167000</v>
      </c>
      <c r="H61" s="6">
        <v>1167000</v>
      </c>
      <c r="I61" s="6">
        <v>1167000</v>
      </c>
      <c r="J61" s="6">
        <v>0</v>
      </c>
      <c r="K61" s="6">
        <v>0</v>
      </c>
      <c r="L61" s="6">
        <v>0</v>
      </c>
      <c r="M61" s="6">
        <v>1167000</v>
      </c>
      <c r="N61" s="9">
        <f t="shared" si="2"/>
        <v>0</v>
      </c>
      <c r="O61" s="6">
        <v>0</v>
      </c>
      <c r="P61" s="6">
        <v>0</v>
      </c>
      <c r="Q61" s="6">
        <v>0</v>
      </c>
      <c r="R61" s="9">
        <f t="shared" si="3"/>
        <v>0</v>
      </c>
    </row>
    <row r="62" spans="1:18" ht="14.25">
      <c r="A62" s="14" t="s">
        <v>52</v>
      </c>
      <c r="B62" s="6">
        <v>103000000</v>
      </c>
      <c r="C62" s="6">
        <v>0</v>
      </c>
      <c r="D62" s="6">
        <v>0</v>
      </c>
      <c r="E62" s="6">
        <v>103000000</v>
      </c>
      <c r="F62" s="6">
        <v>0</v>
      </c>
      <c r="G62" s="6">
        <v>103000000</v>
      </c>
      <c r="H62" s="6">
        <v>0</v>
      </c>
      <c r="I62" s="6">
        <v>0</v>
      </c>
      <c r="J62" s="6">
        <v>103000000</v>
      </c>
      <c r="K62" s="6">
        <v>0</v>
      </c>
      <c r="L62" s="6">
        <v>0</v>
      </c>
      <c r="M62" s="6">
        <v>0</v>
      </c>
      <c r="N62" s="9">
        <f t="shared" si="2"/>
        <v>0</v>
      </c>
      <c r="O62" s="6">
        <v>0</v>
      </c>
      <c r="P62" s="6">
        <v>0</v>
      </c>
      <c r="Q62" s="6">
        <v>0</v>
      </c>
      <c r="R62" s="9">
        <f t="shared" si="3"/>
        <v>0</v>
      </c>
    </row>
    <row r="63" spans="1:18" ht="28.5">
      <c r="A63" s="14" t="s">
        <v>53</v>
      </c>
      <c r="B63" s="6">
        <v>20936000</v>
      </c>
      <c r="C63" s="6">
        <v>0</v>
      </c>
      <c r="D63" s="6">
        <v>0</v>
      </c>
      <c r="E63" s="6">
        <v>20936000</v>
      </c>
      <c r="F63" s="6">
        <v>0</v>
      </c>
      <c r="G63" s="6">
        <v>20936000</v>
      </c>
      <c r="H63" s="6">
        <v>7519492</v>
      </c>
      <c r="I63" s="6">
        <v>7519492</v>
      </c>
      <c r="J63" s="6">
        <v>13416508</v>
      </c>
      <c r="K63" s="6">
        <v>0</v>
      </c>
      <c r="L63" s="6">
        <v>0</v>
      </c>
      <c r="M63" s="6">
        <v>7519492</v>
      </c>
      <c r="N63" s="9">
        <f t="shared" si="2"/>
        <v>0</v>
      </c>
      <c r="O63" s="6">
        <v>0</v>
      </c>
      <c r="P63" s="6">
        <v>0</v>
      </c>
      <c r="Q63" s="6">
        <v>0</v>
      </c>
      <c r="R63" s="9">
        <f t="shared" si="3"/>
        <v>0</v>
      </c>
    </row>
    <row r="64" spans="1:18" ht="28.5">
      <c r="A64" s="14" t="s">
        <v>54</v>
      </c>
      <c r="B64" s="6">
        <v>43283000</v>
      </c>
      <c r="C64" s="6">
        <v>0</v>
      </c>
      <c r="D64" s="6">
        <v>0</v>
      </c>
      <c r="E64" s="6">
        <v>43283000</v>
      </c>
      <c r="F64" s="6">
        <v>0</v>
      </c>
      <c r="G64" s="6">
        <v>43283000</v>
      </c>
      <c r="H64" s="6">
        <v>31550776</v>
      </c>
      <c r="I64" s="6">
        <v>31550776</v>
      </c>
      <c r="J64" s="6">
        <v>11732224</v>
      </c>
      <c r="K64" s="6">
        <v>0</v>
      </c>
      <c r="L64" s="6">
        <v>0</v>
      </c>
      <c r="M64" s="6">
        <v>31550776</v>
      </c>
      <c r="N64" s="9">
        <f t="shared" si="2"/>
        <v>0</v>
      </c>
      <c r="O64" s="6">
        <v>0</v>
      </c>
      <c r="P64" s="6">
        <v>0</v>
      </c>
      <c r="Q64" s="6">
        <v>0</v>
      </c>
      <c r="R64" s="9">
        <f t="shared" si="3"/>
        <v>0</v>
      </c>
    </row>
    <row r="65" spans="1:18" ht="28.5">
      <c r="A65" s="14" t="s">
        <v>55</v>
      </c>
      <c r="B65" s="6">
        <v>236000000</v>
      </c>
      <c r="C65" s="6">
        <v>0</v>
      </c>
      <c r="D65" s="6">
        <v>0</v>
      </c>
      <c r="E65" s="6">
        <v>236000000</v>
      </c>
      <c r="F65" s="6">
        <v>0</v>
      </c>
      <c r="G65" s="6">
        <v>236000000</v>
      </c>
      <c r="H65" s="6">
        <v>186978896</v>
      </c>
      <c r="I65" s="6">
        <v>186978896</v>
      </c>
      <c r="J65" s="6">
        <v>49021104</v>
      </c>
      <c r="K65" s="6">
        <v>0</v>
      </c>
      <c r="L65" s="6">
        <v>0</v>
      </c>
      <c r="M65" s="6">
        <v>186978896</v>
      </c>
      <c r="N65" s="9">
        <f t="shared" si="2"/>
        <v>0</v>
      </c>
      <c r="O65" s="6">
        <v>0</v>
      </c>
      <c r="P65" s="6">
        <v>0</v>
      </c>
      <c r="Q65" s="6">
        <v>0</v>
      </c>
      <c r="R65" s="9">
        <f t="shared" si="3"/>
        <v>0</v>
      </c>
    </row>
    <row r="66" spans="1:18" ht="28.5">
      <c r="A66" s="14" t="s">
        <v>56</v>
      </c>
      <c r="B66" s="6">
        <v>2060000</v>
      </c>
      <c r="C66" s="6">
        <v>0</v>
      </c>
      <c r="D66" s="6">
        <v>0</v>
      </c>
      <c r="E66" s="6">
        <v>2060000</v>
      </c>
      <c r="F66" s="6">
        <v>0</v>
      </c>
      <c r="G66" s="6">
        <v>2060000</v>
      </c>
      <c r="H66" s="6">
        <v>2000000</v>
      </c>
      <c r="I66" s="6">
        <v>2000000</v>
      </c>
      <c r="J66" s="6">
        <v>60000</v>
      </c>
      <c r="K66" s="6">
        <v>0</v>
      </c>
      <c r="L66" s="6">
        <v>0</v>
      </c>
      <c r="M66" s="6">
        <v>2000000</v>
      </c>
      <c r="N66" s="9">
        <f t="shared" si="2"/>
        <v>0</v>
      </c>
      <c r="O66" s="6">
        <v>0</v>
      </c>
      <c r="P66" s="6">
        <v>0</v>
      </c>
      <c r="Q66" s="6">
        <v>0</v>
      </c>
      <c r="R66" s="9">
        <f t="shared" si="3"/>
        <v>0</v>
      </c>
    </row>
    <row r="67" spans="1:18" ht="28.5">
      <c r="A67" s="14" t="s">
        <v>57</v>
      </c>
      <c r="B67" s="6">
        <v>27038000</v>
      </c>
      <c r="C67" s="6">
        <v>0</v>
      </c>
      <c r="D67" s="6">
        <v>0</v>
      </c>
      <c r="E67" s="6">
        <v>27038000</v>
      </c>
      <c r="F67" s="6">
        <v>0</v>
      </c>
      <c r="G67" s="6">
        <v>27038000</v>
      </c>
      <c r="H67" s="6">
        <v>22598329</v>
      </c>
      <c r="I67" s="6">
        <v>22598329</v>
      </c>
      <c r="J67" s="6">
        <v>4439671</v>
      </c>
      <c r="K67" s="6">
        <v>0</v>
      </c>
      <c r="L67" s="6">
        <v>0</v>
      </c>
      <c r="M67" s="6">
        <v>22598329</v>
      </c>
      <c r="N67" s="9">
        <f t="shared" si="2"/>
        <v>0</v>
      </c>
      <c r="O67" s="6">
        <v>0</v>
      </c>
      <c r="P67" s="6">
        <v>0</v>
      </c>
      <c r="Q67" s="6">
        <v>0</v>
      </c>
      <c r="R67" s="9">
        <f t="shared" si="3"/>
        <v>0</v>
      </c>
    </row>
    <row r="68" spans="1:18" ht="28.5">
      <c r="A68" s="14" t="s">
        <v>58</v>
      </c>
      <c r="B68" s="6">
        <v>9548000</v>
      </c>
      <c r="C68" s="6">
        <v>0</v>
      </c>
      <c r="D68" s="6">
        <v>0</v>
      </c>
      <c r="E68" s="6">
        <v>9548000</v>
      </c>
      <c r="F68" s="6">
        <v>0</v>
      </c>
      <c r="G68" s="6">
        <v>9548000</v>
      </c>
      <c r="H68" s="6">
        <v>9548000</v>
      </c>
      <c r="I68" s="6">
        <v>9548000</v>
      </c>
      <c r="J68" s="6">
        <v>0</v>
      </c>
      <c r="K68" s="6">
        <v>0</v>
      </c>
      <c r="L68" s="6">
        <v>0</v>
      </c>
      <c r="M68" s="6">
        <v>9548000</v>
      </c>
      <c r="N68" s="9">
        <f t="shared" si="2"/>
        <v>0</v>
      </c>
      <c r="O68" s="6">
        <v>0</v>
      </c>
      <c r="P68" s="6">
        <v>0</v>
      </c>
      <c r="Q68" s="6">
        <v>0</v>
      </c>
      <c r="R68" s="9">
        <f t="shared" si="3"/>
        <v>0</v>
      </c>
    </row>
    <row r="69" spans="1:18" ht="28.5">
      <c r="A69" s="14" t="s">
        <v>59</v>
      </c>
      <c r="B69" s="6">
        <v>43000000</v>
      </c>
      <c r="C69" s="6">
        <v>0</v>
      </c>
      <c r="D69" s="6">
        <v>0</v>
      </c>
      <c r="E69" s="6">
        <v>43000000</v>
      </c>
      <c r="F69" s="6">
        <v>0</v>
      </c>
      <c r="G69" s="6">
        <v>43000000</v>
      </c>
      <c r="H69" s="6">
        <v>0</v>
      </c>
      <c r="I69" s="6">
        <v>0</v>
      </c>
      <c r="J69" s="6">
        <v>43000000</v>
      </c>
      <c r="K69" s="6">
        <v>0</v>
      </c>
      <c r="L69" s="6">
        <v>0</v>
      </c>
      <c r="M69" s="6">
        <v>0</v>
      </c>
      <c r="N69" s="9">
        <f t="shared" si="2"/>
        <v>0</v>
      </c>
      <c r="O69" s="6">
        <v>0</v>
      </c>
      <c r="P69" s="6">
        <v>0</v>
      </c>
      <c r="Q69" s="6">
        <v>0</v>
      </c>
      <c r="R69" s="9">
        <f t="shared" si="3"/>
        <v>0</v>
      </c>
    </row>
    <row r="70" spans="1:18" ht="28.5">
      <c r="A70" s="14" t="s">
        <v>60</v>
      </c>
      <c r="B70" s="6">
        <v>15244000</v>
      </c>
      <c r="C70" s="6">
        <v>0</v>
      </c>
      <c r="D70" s="6">
        <v>0</v>
      </c>
      <c r="E70" s="6">
        <v>15244000</v>
      </c>
      <c r="F70" s="6">
        <v>0</v>
      </c>
      <c r="G70" s="6">
        <v>15244000</v>
      </c>
      <c r="H70" s="6">
        <v>4244000</v>
      </c>
      <c r="I70" s="6">
        <v>4244000</v>
      </c>
      <c r="J70" s="6">
        <v>11000000</v>
      </c>
      <c r="K70" s="6">
        <v>0</v>
      </c>
      <c r="L70" s="6">
        <v>0</v>
      </c>
      <c r="M70" s="6">
        <v>4244000</v>
      </c>
      <c r="N70" s="9">
        <f t="shared" si="2"/>
        <v>0</v>
      </c>
      <c r="O70" s="6">
        <v>0</v>
      </c>
      <c r="P70" s="6">
        <v>0</v>
      </c>
      <c r="Q70" s="6">
        <v>0</v>
      </c>
      <c r="R70" s="9">
        <f t="shared" si="3"/>
        <v>0</v>
      </c>
    </row>
    <row r="71" spans="1:18" ht="28.5">
      <c r="A71" s="14" t="s">
        <v>61</v>
      </c>
      <c r="B71" s="6">
        <v>150628000</v>
      </c>
      <c r="C71" s="6">
        <v>0</v>
      </c>
      <c r="D71" s="6">
        <v>0</v>
      </c>
      <c r="E71" s="6">
        <v>150628000</v>
      </c>
      <c r="F71" s="6">
        <v>0</v>
      </c>
      <c r="G71" s="6">
        <v>150628000</v>
      </c>
      <c r="H71" s="6">
        <v>0</v>
      </c>
      <c r="I71" s="6">
        <v>0</v>
      </c>
      <c r="J71" s="6">
        <v>150628000</v>
      </c>
      <c r="K71" s="6">
        <v>0</v>
      </c>
      <c r="L71" s="6">
        <v>0</v>
      </c>
      <c r="M71" s="6">
        <v>0</v>
      </c>
      <c r="N71" s="9">
        <f t="shared" si="2"/>
        <v>0</v>
      </c>
      <c r="O71" s="6">
        <v>0</v>
      </c>
      <c r="P71" s="6">
        <v>0</v>
      </c>
      <c r="Q71" s="6">
        <v>0</v>
      </c>
      <c r="R71" s="9">
        <f t="shared" si="3"/>
        <v>0</v>
      </c>
    </row>
    <row r="72" spans="1:18" ht="14.25">
      <c r="A72" s="14" t="s">
        <v>62</v>
      </c>
      <c r="B72" s="6">
        <v>113071000</v>
      </c>
      <c r="C72" s="6">
        <v>0</v>
      </c>
      <c r="D72" s="6">
        <v>0</v>
      </c>
      <c r="E72" s="6">
        <v>113071000</v>
      </c>
      <c r="F72" s="6">
        <v>0</v>
      </c>
      <c r="G72" s="6">
        <v>113071000</v>
      </c>
      <c r="H72" s="6">
        <v>113071000</v>
      </c>
      <c r="I72" s="6">
        <v>113071000</v>
      </c>
      <c r="J72" s="6">
        <v>0</v>
      </c>
      <c r="K72" s="6">
        <v>8726900</v>
      </c>
      <c r="L72" s="6">
        <v>8726900</v>
      </c>
      <c r="M72" s="6">
        <v>104344100</v>
      </c>
      <c r="N72" s="9">
        <f t="shared" si="2"/>
        <v>0.07718070946573392</v>
      </c>
      <c r="O72" s="6">
        <v>8726900</v>
      </c>
      <c r="P72" s="6">
        <v>8726900</v>
      </c>
      <c r="Q72" s="6">
        <v>0</v>
      </c>
      <c r="R72" s="9">
        <f t="shared" si="3"/>
        <v>0.07718070946573392</v>
      </c>
    </row>
    <row r="73" spans="1:18" ht="28.5">
      <c r="A73" s="14" t="s">
        <v>63</v>
      </c>
      <c r="B73" s="6">
        <v>7000000</v>
      </c>
      <c r="C73" s="6">
        <v>0</v>
      </c>
      <c r="D73" s="6">
        <v>0</v>
      </c>
      <c r="E73" s="6">
        <v>7000000</v>
      </c>
      <c r="F73" s="6">
        <v>0</v>
      </c>
      <c r="G73" s="6">
        <v>7000000</v>
      </c>
      <c r="H73" s="6">
        <v>7000000</v>
      </c>
      <c r="I73" s="6">
        <v>7000000</v>
      </c>
      <c r="J73" s="6">
        <v>0</v>
      </c>
      <c r="K73" s="6">
        <v>463300</v>
      </c>
      <c r="L73" s="6">
        <v>463300</v>
      </c>
      <c r="M73" s="6">
        <v>6536700</v>
      </c>
      <c r="N73" s="9">
        <f t="shared" si="2"/>
        <v>0.06618571428571429</v>
      </c>
      <c r="O73" s="6">
        <v>463300</v>
      </c>
      <c r="P73" s="6">
        <v>463300</v>
      </c>
      <c r="Q73" s="6">
        <v>0</v>
      </c>
      <c r="R73" s="9">
        <f t="shared" si="3"/>
        <v>0.06618571428571429</v>
      </c>
    </row>
    <row r="74" spans="1:18" ht="28.5">
      <c r="A74" s="14" t="s">
        <v>64</v>
      </c>
      <c r="B74" s="6">
        <v>262875000</v>
      </c>
      <c r="C74" s="6">
        <v>0</v>
      </c>
      <c r="D74" s="6">
        <v>0</v>
      </c>
      <c r="E74" s="6">
        <v>262875000</v>
      </c>
      <c r="F74" s="6">
        <v>0</v>
      </c>
      <c r="G74" s="6">
        <v>262875000</v>
      </c>
      <c r="H74" s="6">
        <v>0</v>
      </c>
      <c r="I74" s="6">
        <v>0</v>
      </c>
      <c r="J74" s="6">
        <v>262875000</v>
      </c>
      <c r="K74" s="6">
        <v>0</v>
      </c>
      <c r="L74" s="6">
        <v>0</v>
      </c>
      <c r="M74" s="6">
        <v>0</v>
      </c>
      <c r="N74" s="9">
        <f aca="true" t="shared" si="18" ref="N74:N103">+L74/G74</f>
        <v>0</v>
      </c>
      <c r="O74" s="6">
        <v>0</v>
      </c>
      <c r="P74" s="6">
        <v>0</v>
      </c>
      <c r="Q74" s="6">
        <v>0</v>
      </c>
      <c r="R74" s="9">
        <f aca="true" t="shared" si="19" ref="R74:R103">+P74/G74</f>
        <v>0</v>
      </c>
    </row>
    <row r="75" spans="1:18" ht="28.5">
      <c r="A75" s="14" t="s">
        <v>65</v>
      </c>
      <c r="B75" s="6">
        <v>127403000</v>
      </c>
      <c r="C75" s="6">
        <v>0</v>
      </c>
      <c r="D75" s="6">
        <v>0</v>
      </c>
      <c r="E75" s="6">
        <v>127403000</v>
      </c>
      <c r="F75" s="6">
        <v>0</v>
      </c>
      <c r="G75" s="6">
        <v>127403000</v>
      </c>
      <c r="H75" s="6">
        <v>0</v>
      </c>
      <c r="I75" s="6">
        <v>0</v>
      </c>
      <c r="J75" s="6">
        <v>127403000</v>
      </c>
      <c r="K75" s="6">
        <v>0</v>
      </c>
      <c r="L75" s="6">
        <v>0</v>
      </c>
      <c r="M75" s="6">
        <v>0</v>
      </c>
      <c r="N75" s="9">
        <f t="shared" si="18"/>
        <v>0</v>
      </c>
      <c r="O75" s="6">
        <v>0</v>
      </c>
      <c r="P75" s="6">
        <v>0</v>
      </c>
      <c r="Q75" s="6">
        <v>0</v>
      </c>
      <c r="R75" s="9">
        <f t="shared" si="19"/>
        <v>0</v>
      </c>
    </row>
    <row r="76" spans="1:18" ht="14.25">
      <c r="A76" s="14" t="s">
        <v>66</v>
      </c>
      <c r="B76" s="6">
        <v>149123000</v>
      </c>
      <c r="C76" s="6">
        <v>0</v>
      </c>
      <c r="D76" s="6">
        <v>0</v>
      </c>
      <c r="E76" s="6">
        <v>149123000</v>
      </c>
      <c r="F76" s="6">
        <v>0</v>
      </c>
      <c r="G76" s="6">
        <v>149123000</v>
      </c>
      <c r="H76" s="6">
        <v>0</v>
      </c>
      <c r="I76" s="6">
        <v>0</v>
      </c>
      <c r="J76" s="6">
        <v>149123000</v>
      </c>
      <c r="K76" s="6">
        <v>0</v>
      </c>
      <c r="L76" s="6">
        <v>0</v>
      </c>
      <c r="M76" s="6">
        <v>0</v>
      </c>
      <c r="N76" s="9">
        <f t="shared" si="18"/>
        <v>0</v>
      </c>
      <c r="O76" s="6">
        <v>0</v>
      </c>
      <c r="P76" s="6">
        <v>0</v>
      </c>
      <c r="Q76" s="6">
        <v>0</v>
      </c>
      <c r="R76" s="9">
        <f t="shared" si="19"/>
        <v>0</v>
      </c>
    </row>
    <row r="77" spans="1:18" ht="28.5">
      <c r="A77" s="14" t="s">
        <v>67</v>
      </c>
      <c r="B77" s="6">
        <v>11811000</v>
      </c>
      <c r="C77" s="6">
        <v>0</v>
      </c>
      <c r="D77" s="6">
        <v>0</v>
      </c>
      <c r="E77" s="6">
        <v>11811000</v>
      </c>
      <c r="F77" s="6">
        <v>0</v>
      </c>
      <c r="G77" s="6">
        <v>11811000</v>
      </c>
      <c r="H77" s="6">
        <v>3536000</v>
      </c>
      <c r="I77" s="6">
        <v>3536000</v>
      </c>
      <c r="J77" s="6">
        <v>8275000</v>
      </c>
      <c r="K77" s="6">
        <v>0</v>
      </c>
      <c r="L77" s="6">
        <v>0</v>
      </c>
      <c r="M77" s="6">
        <v>3536000</v>
      </c>
      <c r="N77" s="9">
        <f t="shared" si="18"/>
        <v>0</v>
      </c>
      <c r="O77" s="6">
        <v>0</v>
      </c>
      <c r="P77" s="6">
        <v>0</v>
      </c>
      <c r="Q77" s="6">
        <v>0</v>
      </c>
      <c r="R77" s="9">
        <f t="shared" si="19"/>
        <v>0</v>
      </c>
    </row>
    <row r="78" spans="1:18" ht="28.5">
      <c r="A78" s="14" t="s">
        <v>68</v>
      </c>
      <c r="B78" s="6">
        <v>74600000</v>
      </c>
      <c r="C78" s="6">
        <v>0</v>
      </c>
      <c r="D78" s="6">
        <v>0</v>
      </c>
      <c r="E78" s="6">
        <v>74600000</v>
      </c>
      <c r="F78" s="6">
        <v>0</v>
      </c>
      <c r="G78" s="6">
        <v>74600000</v>
      </c>
      <c r="H78" s="6">
        <v>0</v>
      </c>
      <c r="I78" s="6">
        <v>0</v>
      </c>
      <c r="J78" s="6">
        <v>74600000</v>
      </c>
      <c r="K78" s="6">
        <v>0</v>
      </c>
      <c r="L78" s="6">
        <v>0</v>
      </c>
      <c r="M78" s="6">
        <v>0</v>
      </c>
      <c r="N78" s="9">
        <f t="shared" si="18"/>
        <v>0</v>
      </c>
      <c r="O78" s="6">
        <v>0</v>
      </c>
      <c r="P78" s="6">
        <v>0</v>
      </c>
      <c r="Q78" s="6">
        <v>0</v>
      </c>
      <c r="R78" s="9">
        <f t="shared" si="19"/>
        <v>0</v>
      </c>
    </row>
    <row r="79" spans="1:18" ht="28.5">
      <c r="A79" s="14" t="s">
        <v>69</v>
      </c>
      <c r="B79" s="6">
        <v>10455000</v>
      </c>
      <c r="C79" s="6">
        <v>0</v>
      </c>
      <c r="D79" s="6">
        <v>0</v>
      </c>
      <c r="E79" s="6">
        <v>10455000</v>
      </c>
      <c r="F79" s="6">
        <v>0</v>
      </c>
      <c r="G79" s="6">
        <v>10455000</v>
      </c>
      <c r="H79" s="6">
        <v>0</v>
      </c>
      <c r="I79" s="6">
        <v>0</v>
      </c>
      <c r="J79" s="6">
        <v>10455000</v>
      </c>
      <c r="K79" s="6">
        <v>0</v>
      </c>
      <c r="L79" s="6">
        <v>0</v>
      </c>
      <c r="M79" s="6">
        <v>0</v>
      </c>
      <c r="N79" s="9">
        <f t="shared" si="18"/>
        <v>0</v>
      </c>
      <c r="O79" s="6">
        <v>0</v>
      </c>
      <c r="P79" s="6">
        <v>0</v>
      </c>
      <c r="Q79" s="6">
        <v>0</v>
      </c>
      <c r="R79" s="9">
        <f t="shared" si="19"/>
        <v>0</v>
      </c>
    </row>
    <row r="80" spans="1:18" ht="28.5">
      <c r="A80" s="14" t="s">
        <v>70</v>
      </c>
      <c r="B80" s="6">
        <v>8487000</v>
      </c>
      <c r="C80" s="6">
        <v>0</v>
      </c>
      <c r="D80" s="6">
        <v>0</v>
      </c>
      <c r="E80" s="6">
        <v>8487000</v>
      </c>
      <c r="F80" s="6">
        <v>0</v>
      </c>
      <c r="G80" s="6">
        <v>8487000</v>
      </c>
      <c r="H80" s="6">
        <v>0</v>
      </c>
      <c r="I80" s="6">
        <v>0</v>
      </c>
      <c r="J80" s="6">
        <v>8487000</v>
      </c>
      <c r="K80" s="6">
        <v>0</v>
      </c>
      <c r="L80" s="6">
        <v>0</v>
      </c>
      <c r="M80" s="6">
        <v>0</v>
      </c>
      <c r="N80" s="9">
        <f t="shared" si="18"/>
        <v>0</v>
      </c>
      <c r="O80" s="6">
        <v>0</v>
      </c>
      <c r="P80" s="6">
        <v>0</v>
      </c>
      <c r="Q80" s="6">
        <v>0</v>
      </c>
      <c r="R80" s="9">
        <f t="shared" si="19"/>
        <v>0</v>
      </c>
    </row>
    <row r="81" spans="1:18" ht="28.5">
      <c r="A81" s="14" t="s">
        <v>71</v>
      </c>
      <c r="B81" s="6">
        <v>2546000</v>
      </c>
      <c r="C81" s="6">
        <v>0</v>
      </c>
      <c r="D81" s="6">
        <v>0</v>
      </c>
      <c r="E81" s="6">
        <v>2546000</v>
      </c>
      <c r="F81" s="6">
        <v>0</v>
      </c>
      <c r="G81" s="6">
        <v>2546000</v>
      </c>
      <c r="H81" s="6">
        <v>2546000</v>
      </c>
      <c r="I81" s="6">
        <v>2546000</v>
      </c>
      <c r="J81" s="6">
        <v>0</v>
      </c>
      <c r="K81" s="6">
        <v>0</v>
      </c>
      <c r="L81" s="6">
        <v>0</v>
      </c>
      <c r="M81" s="6">
        <v>2546000</v>
      </c>
      <c r="N81" s="9">
        <f t="shared" si="18"/>
        <v>0</v>
      </c>
      <c r="O81" s="6">
        <v>0</v>
      </c>
      <c r="P81" s="6">
        <v>0</v>
      </c>
      <c r="Q81" s="6">
        <v>0</v>
      </c>
      <c r="R81" s="9">
        <f t="shared" si="19"/>
        <v>0</v>
      </c>
    </row>
    <row r="82" spans="1:18" ht="28.5">
      <c r="A82" s="14" t="s">
        <v>72</v>
      </c>
      <c r="B82" s="6">
        <v>5305000</v>
      </c>
      <c r="C82" s="6">
        <v>0</v>
      </c>
      <c r="D82" s="6">
        <v>0</v>
      </c>
      <c r="E82" s="6">
        <v>5305000</v>
      </c>
      <c r="F82" s="6">
        <v>0</v>
      </c>
      <c r="G82" s="6">
        <v>5305000</v>
      </c>
      <c r="H82" s="6">
        <v>1060900</v>
      </c>
      <c r="I82" s="6">
        <v>1060900</v>
      </c>
      <c r="J82" s="6">
        <v>4244100</v>
      </c>
      <c r="K82" s="6">
        <v>0</v>
      </c>
      <c r="L82" s="6">
        <v>0</v>
      </c>
      <c r="M82" s="6">
        <v>1060900</v>
      </c>
      <c r="N82" s="9">
        <f t="shared" si="18"/>
        <v>0</v>
      </c>
      <c r="O82" s="6">
        <v>0</v>
      </c>
      <c r="P82" s="6">
        <v>0</v>
      </c>
      <c r="Q82" s="6">
        <v>0</v>
      </c>
      <c r="R82" s="9">
        <f t="shared" si="19"/>
        <v>0</v>
      </c>
    </row>
    <row r="83" spans="1:18" ht="14.25">
      <c r="A83" s="14" t="s">
        <v>73</v>
      </c>
      <c r="B83" s="6">
        <v>3286000</v>
      </c>
      <c r="C83" s="6">
        <v>0</v>
      </c>
      <c r="D83" s="6">
        <v>0</v>
      </c>
      <c r="E83" s="6">
        <v>3286000</v>
      </c>
      <c r="F83" s="6">
        <v>0</v>
      </c>
      <c r="G83" s="6">
        <v>3286000</v>
      </c>
      <c r="H83" s="6">
        <v>3286000</v>
      </c>
      <c r="I83" s="6">
        <v>3286000</v>
      </c>
      <c r="J83" s="6">
        <v>0</v>
      </c>
      <c r="K83" s="6">
        <v>93150</v>
      </c>
      <c r="L83" s="6">
        <v>93150</v>
      </c>
      <c r="M83" s="6">
        <v>3192850</v>
      </c>
      <c r="N83" s="9">
        <f t="shared" si="18"/>
        <v>0.028347534996956785</v>
      </c>
      <c r="O83" s="6">
        <v>93150</v>
      </c>
      <c r="P83" s="6">
        <v>93150</v>
      </c>
      <c r="Q83" s="6">
        <v>0</v>
      </c>
      <c r="R83" s="9">
        <f t="shared" si="19"/>
        <v>0.028347534996956785</v>
      </c>
    </row>
    <row r="84" spans="1:18" ht="14.25">
      <c r="A84" s="14" t="s">
        <v>74</v>
      </c>
      <c r="B84" s="6">
        <v>3286000</v>
      </c>
      <c r="C84" s="6">
        <v>0</v>
      </c>
      <c r="D84" s="6">
        <v>0</v>
      </c>
      <c r="E84" s="6">
        <v>3286000</v>
      </c>
      <c r="F84" s="6">
        <v>0</v>
      </c>
      <c r="G84" s="6">
        <v>3286000</v>
      </c>
      <c r="H84" s="6">
        <v>3286000</v>
      </c>
      <c r="I84" s="6">
        <v>3286000</v>
      </c>
      <c r="J84" s="6">
        <v>0</v>
      </c>
      <c r="K84" s="6">
        <v>0</v>
      </c>
      <c r="L84" s="6">
        <v>0</v>
      </c>
      <c r="M84" s="6">
        <v>3286000</v>
      </c>
      <c r="N84" s="9">
        <f t="shared" si="18"/>
        <v>0</v>
      </c>
      <c r="O84" s="6">
        <v>0</v>
      </c>
      <c r="P84" s="6">
        <v>0</v>
      </c>
      <c r="Q84" s="6">
        <v>0</v>
      </c>
      <c r="R84" s="9">
        <f t="shared" si="19"/>
        <v>0</v>
      </c>
    </row>
    <row r="85" spans="1:18" ht="14.25">
      <c r="A85" s="14" t="s">
        <v>75</v>
      </c>
      <c r="B85" s="6">
        <v>2194000</v>
      </c>
      <c r="C85" s="6">
        <v>0</v>
      </c>
      <c r="D85" s="6">
        <v>0</v>
      </c>
      <c r="E85" s="6">
        <v>2194000</v>
      </c>
      <c r="F85" s="6">
        <v>0</v>
      </c>
      <c r="G85" s="6">
        <v>2194000</v>
      </c>
      <c r="H85" s="6">
        <v>2194000</v>
      </c>
      <c r="I85" s="6">
        <v>2194000</v>
      </c>
      <c r="J85" s="6">
        <v>0</v>
      </c>
      <c r="K85" s="6">
        <v>29920</v>
      </c>
      <c r="L85" s="6">
        <v>29920</v>
      </c>
      <c r="M85" s="6">
        <v>2164080</v>
      </c>
      <c r="N85" s="9">
        <f t="shared" si="18"/>
        <v>0.013637192342752963</v>
      </c>
      <c r="O85" s="6">
        <v>29920</v>
      </c>
      <c r="P85" s="6">
        <v>29920</v>
      </c>
      <c r="Q85" s="6">
        <v>0</v>
      </c>
      <c r="R85" s="9">
        <f t="shared" si="19"/>
        <v>0.013637192342752963</v>
      </c>
    </row>
    <row r="86" spans="1:18" ht="14.25">
      <c r="A86" s="14" t="s">
        <v>76</v>
      </c>
      <c r="B86" s="6">
        <v>33949000</v>
      </c>
      <c r="C86" s="6">
        <v>0</v>
      </c>
      <c r="D86" s="6">
        <v>0</v>
      </c>
      <c r="E86" s="6">
        <v>33949000</v>
      </c>
      <c r="F86" s="6">
        <v>0</v>
      </c>
      <c r="G86" s="6">
        <v>33949000</v>
      </c>
      <c r="H86" s="6">
        <v>0</v>
      </c>
      <c r="I86" s="6">
        <v>0</v>
      </c>
      <c r="J86" s="6">
        <v>33949000</v>
      </c>
      <c r="K86" s="6">
        <v>0</v>
      </c>
      <c r="L86" s="6">
        <v>0</v>
      </c>
      <c r="M86" s="6">
        <v>0</v>
      </c>
      <c r="N86" s="9">
        <f t="shared" si="18"/>
        <v>0</v>
      </c>
      <c r="O86" s="6">
        <v>0</v>
      </c>
      <c r="P86" s="6">
        <v>0</v>
      </c>
      <c r="Q86" s="6">
        <v>0</v>
      </c>
      <c r="R86" s="9">
        <f t="shared" si="19"/>
        <v>0</v>
      </c>
    </row>
    <row r="87" spans="1:18" ht="14.25">
      <c r="A87" s="14" t="s">
        <v>77</v>
      </c>
      <c r="B87" s="6">
        <v>74263000</v>
      </c>
      <c r="C87" s="6">
        <v>0</v>
      </c>
      <c r="D87" s="6">
        <v>0</v>
      </c>
      <c r="E87" s="6">
        <v>74263000</v>
      </c>
      <c r="F87" s="6">
        <v>0</v>
      </c>
      <c r="G87" s="6">
        <v>74263000</v>
      </c>
      <c r="H87" s="6">
        <v>0</v>
      </c>
      <c r="I87" s="6">
        <v>0</v>
      </c>
      <c r="J87" s="6">
        <v>74263000</v>
      </c>
      <c r="K87" s="6">
        <v>0</v>
      </c>
      <c r="L87" s="6">
        <v>0</v>
      </c>
      <c r="M87" s="6">
        <v>0</v>
      </c>
      <c r="N87" s="9">
        <f t="shared" si="18"/>
        <v>0</v>
      </c>
      <c r="O87" s="6">
        <v>0</v>
      </c>
      <c r="P87" s="6">
        <v>0</v>
      </c>
      <c r="Q87" s="6">
        <v>0</v>
      </c>
      <c r="R87" s="9">
        <f t="shared" si="19"/>
        <v>0</v>
      </c>
    </row>
    <row r="88" spans="1:18" ht="14.25">
      <c r="A88" s="14" t="s">
        <v>78</v>
      </c>
      <c r="B88" s="6">
        <v>49020000</v>
      </c>
      <c r="C88" s="6">
        <v>0</v>
      </c>
      <c r="D88" s="6">
        <v>0</v>
      </c>
      <c r="E88" s="6">
        <v>49020000</v>
      </c>
      <c r="F88" s="6">
        <v>0</v>
      </c>
      <c r="G88" s="6">
        <v>49020000</v>
      </c>
      <c r="H88" s="6">
        <v>20746000</v>
      </c>
      <c r="I88" s="6">
        <v>20746000</v>
      </c>
      <c r="J88" s="6">
        <v>28274000</v>
      </c>
      <c r="K88" s="6">
        <v>0</v>
      </c>
      <c r="L88" s="6">
        <v>0</v>
      </c>
      <c r="M88" s="6">
        <v>20746000</v>
      </c>
      <c r="N88" s="9">
        <f t="shared" si="18"/>
        <v>0</v>
      </c>
      <c r="O88" s="6">
        <v>0</v>
      </c>
      <c r="P88" s="6">
        <v>0</v>
      </c>
      <c r="Q88" s="6">
        <v>0</v>
      </c>
      <c r="R88" s="9">
        <f t="shared" si="19"/>
        <v>0</v>
      </c>
    </row>
    <row r="89" spans="1:18" ht="14.25">
      <c r="A89" s="14" t="s">
        <v>79</v>
      </c>
      <c r="B89" s="6">
        <v>1963000</v>
      </c>
      <c r="C89" s="6">
        <v>0</v>
      </c>
      <c r="D89" s="6">
        <v>0</v>
      </c>
      <c r="E89" s="6">
        <v>1963000</v>
      </c>
      <c r="F89" s="6">
        <v>0</v>
      </c>
      <c r="G89" s="6">
        <v>1963000</v>
      </c>
      <c r="H89" s="6">
        <v>1963000</v>
      </c>
      <c r="I89" s="6">
        <v>1963000</v>
      </c>
      <c r="J89" s="6">
        <v>0</v>
      </c>
      <c r="K89" s="6">
        <v>0</v>
      </c>
      <c r="L89" s="6">
        <v>0</v>
      </c>
      <c r="M89" s="6">
        <v>1963000</v>
      </c>
      <c r="N89" s="9">
        <f t="shared" si="18"/>
        <v>0</v>
      </c>
      <c r="O89" s="6">
        <v>0</v>
      </c>
      <c r="P89" s="6">
        <v>0</v>
      </c>
      <c r="Q89" s="6">
        <v>0</v>
      </c>
      <c r="R89" s="9">
        <f t="shared" si="19"/>
        <v>0</v>
      </c>
    </row>
    <row r="90" spans="1:18" ht="14.25">
      <c r="A90" s="2" t="s">
        <v>104</v>
      </c>
      <c r="B90" s="7">
        <f>+B91</f>
        <v>200000</v>
      </c>
      <c r="C90" s="7">
        <f aca="true" t="shared" si="20" ref="C90:Q90">+C91</f>
        <v>0</v>
      </c>
      <c r="D90" s="7">
        <f t="shared" si="20"/>
        <v>0</v>
      </c>
      <c r="E90" s="7">
        <f t="shared" si="20"/>
        <v>200000</v>
      </c>
      <c r="F90" s="7">
        <f t="shared" si="20"/>
        <v>0</v>
      </c>
      <c r="G90" s="7">
        <f t="shared" si="20"/>
        <v>200000</v>
      </c>
      <c r="H90" s="7">
        <f t="shared" si="20"/>
        <v>0</v>
      </c>
      <c r="I90" s="7">
        <f t="shared" si="20"/>
        <v>0</v>
      </c>
      <c r="J90" s="7">
        <f t="shared" si="20"/>
        <v>200000</v>
      </c>
      <c r="K90" s="7">
        <f t="shared" si="20"/>
        <v>0</v>
      </c>
      <c r="L90" s="7">
        <f t="shared" si="20"/>
        <v>0</v>
      </c>
      <c r="M90" s="7">
        <f t="shared" si="20"/>
        <v>0</v>
      </c>
      <c r="N90" s="8">
        <f t="shared" si="18"/>
        <v>0</v>
      </c>
      <c r="O90" s="7">
        <f t="shared" si="20"/>
        <v>0</v>
      </c>
      <c r="P90" s="7">
        <f t="shared" si="20"/>
        <v>0</v>
      </c>
      <c r="Q90" s="7">
        <f t="shared" si="20"/>
        <v>0</v>
      </c>
      <c r="R90" s="8">
        <f t="shared" si="19"/>
        <v>0</v>
      </c>
    </row>
    <row r="91" spans="1:18" ht="14.25">
      <c r="A91" s="2" t="s">
        <v>98</v>
      </c>
      <c r="B91" s="7">
        <f>+B92</f>
        <v>200000</v>
      </c>
      <c r="C91" s="7">
        <f aca="true" t="shared" si="21" ref="C91:Q91">+C92</f>
        <v>0</v>
      </c>
      <c r="D91" s="7">
        <f t="shared" si="21"/>
        <v>0</v>
      </c>
      <c r="E91" s="7">
        <f t="shared" si="21"/>
        <v>200000</v>
      </c>
      <c r="F91" s="7">
        <f t="shared" si="21"/>
        <v>0</v>
      </c>
      <c r="G91" s="7">
        <f t="shared" si="21"/>
        <v>200000</v>
      </c>
      <c r="H91" s="7">
        <f t="shared" si="21"/>
        <v>0</v>
      </c>
      <c r="I91" s="7">
        <f t="shared" si="21"/>
        <v>0</v>
      </c>
      <c r="J91" s="7">
        <f t="shared" si="21"/>
        <v>200000</v>
      </c>
      <c r="K91" s="7">
        <f t="shared" si="21"/>
        <v>0</v>
      </c>
      <c r="L91" s="7">
        <f t="shared" si="21"/>
        <v>0</v>
      </c>
      <c r="M91" s="7">
        <f t="shared" si="21"/>
        <v>0</v>
      </c>
      <c r="N91" s="8">
        <f t="shared" si="18"/>
        <v>0</v>
      </c>
      <c r="O91" s="7">
        <f t="shared" si="21"/>
        <v>0</v>
      </c>
      <c r="P91" s="7">
        <f t="shared" si="21"/>
        <v>0</v>
      </c>
      <c r="Q91" s="7">
        <f t="shared" si="21"/>
        <v>0</v>
      </c>
      <c r="R91" s="8">
        <f t="shared" si="19"/>
        <v>0</v>
      </c>
    </row>
    <row r="92" spans="1:18" ht="14.25">
      <c r="A92" s="14" t="s">
        <v>80</v>
      </c>
      <c r="B92" s="6">
        <v>200000</v>
      </c>
      <c r="C92" s="6">
        <v>0</v>
      </c>
      <c r="D92" s="6">
        <v>0</v>
      </c>
      <c r="E92" s="6">
        <v>200000</v>
      </c>
      <c r="F92" s="6">
        <v>0</v>
      </c>
      <c r="G92" s="6">
        <v>200000</v>
      </c>
      <c r="H92" s="6">
        <v>0</v>
      </c>
      <c r="I92" s="6">
        <v>0</v>
      </c>
      <c r="J92" s="6">
        <v>200000</v>
      </c>
      <c r="K92" s="6">
        <v>0</v>
      </c>
      <c r="L92" s="6">
        <v>0</v>
      </c>
      <c r="M92" s="6">
        <v>0</v>
      </c>
      <c r="N92" s="9">
        <f t="shared" si="18"/>
        <v>0</v>
      </c>
      <c r="O92" s="6">
        <v>0</v>
      </c>
      <c r="P92" s="6">
        <v>0</v>
      </c>
      <c r="Q92" s="6">
        <v>0</v>
      </c>
      <c r="R92" s="9">
        <f t="shared" si="19"/>
        <v>0</v>
      </c>
    </row>
    <row r="93" spans="1:18" ht="28.5">
      <c r="A93" s="4" t="s">
        <v>99</v>
      </c>
      <c r="B93" s="7">
        <f>+B94</f>
        <v>50000000</v>
      </c>
      <c r="C93" s="7">
        <f aca="true" t="shared" si="22" ref="C93:Q93">+C94</f>
        <v>0</v>
      </c>
      <c r="D93" s="7">
        <f t="shared" si="22"/>
        <v>0</v>
      </c>
      <c r="E93" s="7">
        <f t="shared" si="22"/>
        <v>50000000</v>
      </c>
      <c r="F93" s="7">
        <f t="shared" si="22"/>
        <v>0</v>
      </c>
      <c r="G93" s="7">
        <f t="shared" si="22"/>
        <v>50000000</v>
      </c>
      <c r="H93" s="7">
        <f t="shared" si="22"/>
        <v>0</v>
      </c>
      <c r="I93" s="7">
        <f t="shared" si="22"/>
        <v>0</v>
      </c>
      <c r="J93" s="7">
        <f t="shared" si="22"/>
        <v>50000000</v>
      </c>
      <c r="K93" s="7">
        <f t="shared" si="22"/>
        <v>0</v>
      </c>
      <c r="L93" s="7">
        <f t="shared" si="22"/>
        <v>0</v>
      </c>
      <c r="M93" s="7">
        <f t="shared" si="22"/>
        <v>0</v>
      </c>
      <c r="N93" s="9">
        <f t="shared" si="18"/>
        <v>0</v>
      </c>
      <c r="O93" s="7">
        <f t="shared" si="22"/>
        <v>0</v>
      </c>
      <c r="P93" s="7">
        <f t="shared" si="22"/>
        <v>0</v>
      </c>
      <c r="Q93" s="7">
        <f t="shared" si="22"/>
        <v>0</v>
      </c>
      <c r="R93" s="9">
        <f t="shared" si="19"/>
        <v>0</v>
      </c>
    </row>
    <row r="94" spans="1:18" ht="14.25">
      <c r="A94" s="1" t="s">
        <v>100</v>
      </c>
      <c r="B94" s="7">
        <f>+B95</f>
        <v>50000000</v>
      </c>
      <c r="C94" s="7">
        <f aca="true" t="shared" si="23" ref="C94:Q94">+C95</f>
        <v>0</v>
      </c>
      <c r="D94" s="7">
        <f t="shared" si="23"/>
        <v>0</v>
      </c>
      <c r="E94" s="7">
        <f t="shared" si="23"/>
        <v>50000000</v>
      </c>
      <c r="F94" s="7">
        <f t="shared" si="23"/>
        <v>0</v>
      </c>
      <c r="G94" s="7">
        <f t="shared" si="23"/>
        <v>50000000</v>
      </c>
      <c r="H94" s="7">
        <f t="shared" si="23"/>
        <v>0</v>
      </c>
      <c r="I94" s="7">
        <f t="shared" si="23"/>
        <v>0</v>
      </c>
      <c r="J94" s="7">
        <f t="shared" si="23"/>
        <v>50000000</v>
      </c>
      <c r="K94" s="7">
        <f t="shared" si="23"/>
        <v>0</v>
      </c>
      <c r="L94" s="7">
        <f t="shared" si="23"/>
        <v>0</v>
      </c>
      <c r="M94" s="7">
        <f t="shared" si="23"/>
        <v>0</v>
      </c>
      <c r="N94" s="9">
        <f t="shared" si="18"/>
        <v>0</v>
      </c>
      <c r="O94" s="7">
        <f t="shared" si="23"/>
        <v>0</v>
      </c>
      <c r="P94" s="7">
        <f t="shared" si="23"/>
        <v>0</v>
      </c>
      <c r="Q94" s="7">
        <f t="shared" si="23"/>
        <v>0</v>
      </c>
      <c r="R94" s="9">
        <f t="shared" si="19"/>
        <v>0</v>
      </c>
    </row>
    <row r="95" spans="1:18" ht="14.25">
      <c r="A95" s="14" t="s">
        <v>81</v>
      </c>
      <c r="B95" s="6">
        <v>50000000</v>
      </c>
      <c r="C95" s="6">
        <v>0</v>
      </c>
      <c r="D95" s="6">
        <v>0</v>
      </c>
      <c r="E95" s="6">
        <v>50000000</v>
      </c>
      <c r="F95" s="6">
        <v>0</v>
      </c>
      <c r="G95" s="6">
        <v>50000000</v>
      </c>
      <c r="H95" s="6">
        <v>0</v>
      </c>
      <c r="I95" s="6">
        <v>0</v>
      </c>
      <c r="J95" s="6">
        <v>50000000</v>
      </c>
      <c r="K95" s="6">
        <v>0</v>
      </c>
      <c r="L95" s="6">
        <v>0</v>
      </c>
      <c r="M95" s="6">
        <v>0</v>
      </c>
      <c r="N95" s="9">
        <f t="shared" si="18"/>
        <v>0</v>
      </c>
      <c r="O95" s="6">
        <v>0</v>
      </c>
      <c r="P95" s="6">
        <v>0</v>
      </c>
      <c r="Q95" s="6">
        <v>0</v>
      </c>
      <c r="R95" s="9">
        <f t="shared" si="19"/>
        <v>0</v>
      </c>
    </row>
    <row r="96" spans="1:18" ht="14.25">
      <c r="A96" s="5" t="s">
        <v>101</v>
      </c>
      <c r="B96" s="7">
        <f>+B97</f>
        <v>24677620000</v>
      </c>
      <c r="C96" s="7">
        <f aca="true" t="shared" si="24" ref="C96:Q97">+C97</f>
        <v>0</v>
      </c>
      <c r="D96" s="7">
        <f t="shared" si="24"/>
        <v>0</v>
      </c>
      <c r="E96" s="7">
        <f t="shared" si="24"/>
        <v>24677620000</v>
      </c>
      <c r="F96" s="7">
        <f t="shared" si="24"/>
        <v>0</v>
      </c>
      <c r="G96" s="7">
        <f t="shared" si="24"/>
        <v>24677620000</v>
      </c>
      <c r="H96" s="7">
        <f t="shared" si="24"/>
        <v>6171911640</v>
      </c>
      <c r="I96" s="7">
        <f t="shared" si="24"/>
        <v>6171911640</v>
      </c>
      <c r="J96" s="7">
        <f t="shared" si="24"/>
        <v>18505708360</v>
      </c>
      <c r="K96" s="7">
        <f t="shared" si="24"/>
        <v>1434735424</v>
      </c>
      <c r="L96" s="7">
        <f t="shared" si="24"/>
        <v>1434735424</v>
      </c>
      <c r="M96" s="7">
        <f t="shared" si="24"/>
        <v>4737176216</v>
      </c>
      <c r="N96" s="8">
        <f t="shared" si="18"/>
        <v>0.05813913270404521</v>
      </c>
      <c r="O96" s="7">
        <f t="shared" si="24"/>
        <v>6859424</v>
      </c>
      <c r="P96" s="7">
        <f t="shared" si="24"/>
        <v>6859424</v>
      </c>
      <c r="Q96" s="7">
        <f t="shared" si="24"/>
        <v>1427876000</v>
      </c>
      <c r="R96" s="8">
        <f t="shared" si="19"/>
        <v>0.00027796132690267536</v>
      </c>
    </row>
    <row r="97" spans="1:18" ht="14.25">
      <c r="A97" s="5" t="s">
        <v>102</v>
      </c>
      <c r="B97" s="7">
        <f>+B98</f>
        <v>24677620000</v>
      </c>
      <c r="C97" s="7">
        <f t="shared" si="24"/>
        <v>0</v>
      </c>
      <c r="D97" s="7">
        <f t="shared" si="24"/>
        <v>0</v>
      </c>
      <c r="E97" s="7">
        <f t="shared" si="24"/>
        <v>24677620000</v>
      </c>
      <c r="F97" s="7">
        <f t="shared" si="24"/>
        <v>0</v>
      </c>
      <c r="G97" s="7">
        <f t="shared" si="24"/>
        <v>24677620000</v>
      </c>
      <c r="H97" s="7">
        <f t="shared" si="24"/>
        <v>6171911640</v>
      </c>
      <c r="I97" s="7">
        <f t="shared" si="24"/>
        <v>6171911640</v>
      </c>
      <c r="J97" s="7">
        <f t="shared" si="24"/>
        <v>18505708360</v>
      </c>
      <c r="K97" s="7">
        <f t="shared" si="24"/>
        <v>1434735424</v>
      </c>
      <c r="L97" s="7">
        <f t="shared" si="24"/>
        <v>1434735424</v>
      </c>
      <c r="M97" s="7">
        <f t="shared" si="24"/>
        <v>4737176216</v>
      </c>
      <c r="N97" s="8">
        <f t="shared" si="18"/>
        <v>0.05813913270404521</v>
      </c>
      <c r="O97" s="7">
        <f t="shared" si="24"/>
        <v>6859424</v>
      </c>
      <c r="P97" s="7">
        <f t="shared" si="24"/>
        <v>6859424</v>
      </c>
      <c r="Q97" s="7">
        <f t="shared" si="24"/>
        <v>1427876000</v>
      </c>
      <c r="R97" s="8">
        <f t="shared" si="19"/>
        <v>0.00027796132690267536</v>
      </c>
    </row>
    <row r="98" spans="1:18" ht="28.5">
      <c r="A98" s="5" t="s">
        <v>103</v>
      </c>
      <c r="B98" s="7">
        <f>SUM(B99:B103)</f>
        <v>24677620000</v>
      </c>
      <c r="C98" s="7">
        <f aca="true" t="shared" si="25" ref="C98:Q98">SUM(C99:C103)</f>
        <v>0</v>
      </c>
      <c r="D98" s="7">
        <f t="shared" si="25"/>
        <v>0</v>
      </c>
      <c r="E98" s="7">
        <f t="shared" si="25"/>
        <v>24677620000</v>
      </c>
      <c r="F98" s="7">
        <f t="shared" si="25"/>
        <v>0</v>
      </c>
      <c r="G98" s="7">
        <f t="shared" si="25"/>
        <v>24677620000</v>
      </c>
      <c r="H98" s="7">
        <f t="shared" si="25"/>
        <v>6171911640</v>
      </c>
      <c r="I98" s="7">
        <f t="shared" si="25"/>
        <v>6171911640</v>
      </c>
      <c r="J98" s="7">
        <f t="shared" si="25"/>
        <v>18505708360</v>
      </c>
      <c r="K98" s="7">
        <f t="shared" si="25"/>
        <v>1434735424</v>
      </c>
      <c r="L98" s="7">
        <f t="shared" si="25"/>
        <v>1434735424</v>
      </c>
      <c r="M98" s="7">
        <f t="shared" si="25"/>
        <v>4737176216</v>
      </c>
      <c r="N98" s="8">
        <f t="shared" si="18"/>
        <v>0.05813913270404521</v>
      </c>
      <c r="O98" s="7">
        <f t="shared" si="25"/>
        <v>6859424</v>
      </c>
      <c r="P98" s="7">
        <f t="shared" si="25"/>
        <v>6859424</v>
      </c>
      <c r="Q98" s="7">
        <f t="shared" si="25"/>
        <v>1427876000</v>
      </c>
      <c r="R98" s="8">
        <f t="shared" si="19"/>
        <v>0.00027796132690267536</v>
      </c>
    </row>
    <row r="99" spans="1:18" ht="57">
      <c r="A99" s="14" t="s">
        <v>114</v>
      </c>
      <c r="B99" s="6">
        <v>9321220000</v>
      </c>
      <c r="C99" s="6">
        <v>0</v>
      </c>
      <c r="D99" s="6">
        <v>0</v>
      </c>
      <c r="E99" s="6">
        <v>9321220000</v>
      </c>
      <c r="F99" s="6">
        <v>0</v>
      </c>
      <c r="G99" s="6">
        <v>9321220000</v>
      </c>
      <c r="H99" s="6">
        <v>1158020000</v>
      </c>
      <c r="I99" s="6">
        <v>1158020000</v>
      </c>
      <c r="J99" s="6">
        <v>8163200000</v>
      </c>
      <c r="K99" s="6">
        <v>6859424</v>
      </c>
      <c r="L99" s="6">
        <v>6859424</v>
      </c>
      <c r="M99" s="6">
        <v>1151160576</v>
      </c>
      <c r="N99" s="9">
        <f t="shared" si="18"/>
        <v>0.0007358933701811565</v>
      </c>
      <c r="O99" s="6">
        <v>6859424</v>
      </c>
      <c r="P99" s="6">
        <v>6859424</v>
      </c>
      <c r="Q99" s="6">
        <v>0</v>
      </c>
      <c r="R99" s="9">
        <f t="shared" si="19"/>
        <v>0.0007358933701811565</v>
      </c>
    </row>
    <row r="100" spans="1:18" ht="72">
      <c r="A100" s="14" t="s">
        <v>115</v>
      </c>
      <c r="B100" s="6">
        <v>5000000000</v>
      </c>
      <c r="C100" s="6">
        <v>0</v>
      </c>
      <c r="D100" s="6">
        <v>0</v>
      </c>
      <c r="E100" s="6">
        <v>5000000000</v>
      </c>
      <c r="F100" s="6">
        <v>0</v>
      </c>
      <c r="G100" s="6">
        <v>5000000000</v>
      </c>
      <c r="H100" s="6">
        <v>897096640</v>
      </c>
      <c r="I100" s="6">
        <v>897096640</v>
      </c>
      <c r="J100" s="6">
        <v>4102903360</v>
      </c>
      <c r="K100" s="6">
        <v>0</v>
      </c>
      <c r="L100" s="6">
        <v>0</v>
      </c>
      <c r="M100" s="6">
        <v>897096640</v>
      </c>
      <c r="N100" s="9">
        <f t="shared" si="18"/>
        <v>0</v>
      </c>
      <c r="O100" s="6">
        <v>0</v>
      </c>
      <c r="P100" s="6">
        <v>0</v>
      </c>
      <c r="Q100" s="6">
        <v>0</v>
      </c>
      <c r="R100" s="9">
        <f t="shared" si="19"/>
        <v>0</v>
      </c>
    </row>
    <row r="101" spans="1:18" ht="57">
      <c r="A101" s="14" t="s">
        <v>116</v>
      </c>
      <c r="B101" s="6">
        <v>4000000000</v>
      </c>
      <c r="C101" s="6">
        <v>0</v>
      </c>
      <c r="D101" s="6">
        <v>0</v>
      </c>
      <c r="E101" s="6">
        <v>4000000000</v>
      </c>
      <c r="F101" s="6">
        <v>0</v>
      </c>
      <c r="G101" s="6">
        <v>4000000000</v>
      </c>
      <c r="H101" s="6">
        <v>3017742000</v>
      </c>
      <c r="I101" s="6">
        <v>3017742000</v>
      </c>
      <c r="J101" s="6">
        <v>982258000</v>
      </c>
      <c r="K101" s="6">
        <v>1000446000</v>
      </c>
      <c r="L101" s="6">
        <v>1000446000</v>
      </c>
      <c r="M101" s="6">
        <v>2017296000</v>
      </c>
      <c r="N101" s="9">
        <f t="shared" si="18"/>
        <v>0.2501115</v>
      </c>
      <c r="O101" s="6">
        <v>0</v>
      </c>
      <c r="P101" s="6">
        <v>0</v>
      </c>
      <c r="Q101" s="6">
        <v>1000446000</v>
      </c>
      <c r="R101" s="9">
        <f t="shared" si="19"/>
        <v>0</v>
      </c>
    </row>
    <row r="102" spans="1:18" ht="42.75">
      <c r="A102" s="14" t="s">
        <v>117</v>
      </c>
      <c r="B102" s="6">
        <v>4247500000</v>
      </c>
      <c r="C102" s="6">
        <v>0</v>
      </c>
      <c r="D102" s="6">
        <v>0</v>
      </c>
      <c r="E102" s="6">
        <v>4247500000</v>
      </c>
      <c r="F102" s="6">
        <v>0</v>
      </c>
      <c r="G102" s="6">
        <v>4247500000</v>
      </c>
      <c r="H102" s="6">
        <v>1014053000</v>
      </c>
      <c r="I102" s="6">
        <v>1014053000</v>
      </c>
      <c r="J102" s="6">
        <v>3233447000</v>
      </c>
      <c r="K102" s="6">
        <v>427430000</v>
      </c>
      <c r="L102" s="6">
        <v>427430000</v>
      </c>
      <c r="M102" s="6">
        <v>586623000</v>
      </c>
      <c r="N102" s="9">
        <f t="shared" si="18"/>
        <v>0.10063095938787522</v>
      </c>
      <c r="O102" s="6">
        <v>0</v>
      </c>
      <c r="P102" s="6">
        <v>0</v>
      </c>
      <c r="Q102" s="6">
        <v>427430000</v>
      </c>
      <c r="R102" s="9">
        <f t="shared" si="19"/>
        <v>0</v>
      </c>
    </row>
    <row r="103" spans="1:18" ht="72">
      <c r="A103" s="14" t="s">
        <v>118</v>
      </c>
      <c r="B103" s="6">
        <v>2108900000</v>
      </c>
      <c r="C103" s="6">
        <v>0</v>
      </c>
      <c r="D103" s="6">
        <v>0</v>
      </c>
      <c r="E103" s="6">
        <v>2108900000</v>
      </c>
      <c r="F103" s="6">
        <v>0</v>
      </c>
      <c r="G103" s="6">
        <v>2108900000</v>
      </c>
      <c r="H103" s="6">
        <v>85000000</v>
      </c>
      <c r="I103" s="6">
        <v>85000000</v>
      </c>
      <c r="J103" s="6">
        <v>2023900000</v>
      </c>
      <c r="K103" s="6">
        <v>0</v>
      </c>
      <c r="L103" s="6">
        <v>0</v>
      </c>
      <c r="M103" s="6">
        <v>85000000</v>
      </c>
      <c r="N103" s="9">
        <f t="shared" si="18"/>
        <v>0</v>
      </c>
      <c r="O103" s="6">
        <v>0</v>
      </c>
      <c r="P103" s="6">
        <v>0</v>
      </c>
      <c r="Q103" s="6">
        <v>0</v>
      </c>
      <c r="R103" s="9">
        <f t="shared" si="19"/>
        <v>0</v>
      </c>
    </row>
  </sheetData>
  <sheetProtection/>
  <mergeCells count="2">
    <mergeCell ref="A1:R1"/>
    <mergeCell ref="A2:R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="80" zoomScaleNormal="80" zoomScalePageLayoutView="0" workbookViewId="0" topLeftCell="A1">
      <selection activeCell="O14" sqref="O14"/>
    </sheetView>
  </sheetViews>
  <sheetFormatPr defaultColWidth="11.421875" defaultRowHeight="15"/>
  <cols>
    <col min="1" max="1" width="38.00390625" style="0" customWidth="1"/>
    <col min="2" max="2" width="16.421875" style="0" customWidth="1"/>
    <col min="3" max="3" width="14.00390625" style="0" customWidth="1"/>
    <col min="4" max="4" width="17.140625" style="0" customWidth="1"/>
    <col min="5" max="5" width="18.140625" style="0" customWidth="1"/>
    <col min="6" max="6" width="12.28125" style="0" customWidth="1"/>
    <col min="7" max="7" width="15.8515625" style="0" customWidth="1"/>
    <col min="8" max="8" width="16.8515625" style="0" customWidth="1"/>
    <col min="9" max="9" width="19.140625" style="0" customWidth="1"/>
    <col min="11" max="11" width="18.7109375" style="0" customWidth="1"/>
    <col min="12" max="12" width="16.28125" style="0" customWidth="1"/>
  </cols>
  <sheetData>
    <row r="1" spans="1:13" ht="14.25">
      <c r="A1" s="16" t="s">
        <v>105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4.25">
      <c r="A2" s="16" t="s">
        <v>106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8" ht="14.25">
      <c r="A3" s="10"/>
      <c r="B3" s="10"/>
      <c r="C3" s="10"/>
      <c r="D3" s="10"/>
      <c r="E3" s="10"/>
      <c r="F3" s="10"/>
      <c r="G3" s="10"/>
      <c r="H3" s="10"/>
    </row>
    <row r="4" spans="1:13" ht="14.25">
      <c r="A4" s="11" t="s">
        <v>107</v>
      </c>
      <c r="B4" s="11" t="s">
        <v>108</v>
      </c>
      <c r="C4" s="10"/>
      <c r="D4" s="10"/>
      <c r="E4" s="10"/>
      <c r="F4" s="10"/>
      <c r="G4" s="10"/>
      <c r="H4" s="11"/>
      <c r="I4" s="11"/>
      <c r="L4" s="11" t="s">
        <v>109</v>
      </c>
      <c r="M4" s="11" t="s">
        <v>121</v>
      </c>
    </row>
    <row r="5" spans="1:13" ht="14.25">
      <c r="A5" s="11" t="s">
        <v>110</v>
      </c>
      <c r="B5" s="12" t="s">
        <v>111</v>
      </c>
      <c r="C5" s="10"/>
      <c r="D5" s="10"/>
      <c r="E5" s="10"/>
      <c r="F5" s="10"/>
      <c r="G5" s="10"/>
      <c r="H5" s="11"/>
      <c r="I5" s="11"/>
      <c r="L5" s="11" t="s">
        <v>112</v>
      </c>
      <c r="M5" s="11">
        <v>2021</v>
      </c>
    </row>
    <row r="7" spans="1:13" ht="27.75" customHeight="1">
      <c r="A7" s="13" t="s">
        <v>113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9</v>
      </c>
      <c r="I7" s="1" t="s">
        <v>10</v>
      </c>
      <c r="J7" s="1" t="s">
        <v>12</v>
      </c>
      <c r="K7" s="1" t="s">
        <v>13</v>
      </c>
      <c r="L7" s="1" t="s">
        <v>14</v>
      </c>
      <c r="M7" s="1" t="s">
        <v>16</v>
      </c>
    </row>
    <row r="8" spans="1:13" ht="14.25">
      <c r="A8" s="1" t="s">
        <v>82</v>
      </c>
      <c r="B8" s="7">
        <f>+B9+B95</f>
        <v>36546050000</v>
      </c>
      <c r="C8" s="7">
        <f aca="true" t="shared" si="0" ref="C8:L8">+C9+C95</f>
        <v>0</v>
      </c>
      <c r="D8" s="7">
        <f t="shared" si="0"/>
        <v>0</v>
      </c>
      <c r="E8" s="7">
        <f t="shared" si="0"/>
        <v>36546050000</v>
      </c>
      <c r="F8" s="7">
        <f t="shared" si="0"/>
        <v>0</v>
      </c>
      <c r="G8" s="7">
        <f t="shared" si="0"/>
        <v>36546050000</v>
      </c>
      <c r="H8" s="7">
        <f t="shared" si="0"/>
        <v>1942648554</v>
      </c>
      <c r="I8" s="7">
        <f t="shared" si="0"/>
        <v>1942648554</v>
      </c>
      <c r="J8" s="8">
        <f aca="true" t="shared" si="1" ref="J8:J39">+I8/G8</f>
        <v>0.05315618388307355</v>
      </c>
      <c r="K8" s="7">
        <f t="shared" si="0"/>
        <v>475743554</v>
      </c>
      <c r="L8" s="7">
        <f t="shared" si="0"/>
        <v>475743554</v>
      </c>
      <c r="M8" s="8">
        <f aca="true" t="shared" si="2" ref="M8:M39">+L8/G8</f>
        <v>0.013017646339344472</v>
      </c>
    </row>
    <row r="9" spans="1:13" ht="14.25">
      <c r="A9" s="1" t="s">
        <v>83</v>
      </c>
      <c r="B9" s="7">
        <f>+B10+B43+B89+B92</f>
        <v>11868430000</v>
      </c>
      <c r="C9" s="7">
        <f aca="true" t="shared" si="3" ref="C9:L9">+C10+C43+C89+C92</f>
        <v>0</v>
      </c>
      <c r="D9" s="7">
        <f t="shared" si="3"/>
        <v>0</v>
      </c>
      <c r="E9" s="7">
        <f t="shared" si="3"/>
        <v>11868430000</v>
      </c>
      <c r="F9" s="7">
        <f t="shared" si="3"/>
        <v>0</v>
      </c>
      <c r="G9" s="7">
        <f t="shared" si="3"/>
        <v>11868430000</v>
      </c>
      <c r="H9" s="7">
        <f t="shared" si="3"/>
        <v>507913130</v>
      </c>
      <c r="I9" s="7">
        <f t="shared" si="3"/>
        <v>507913130</v>
      </c>
      <c r="J9" s="8">
        <f t="shared" si="1"/>
        <v>0.042795309067837954</v>
      </c>
      <c r="K9" s="7">
        <f t="shared" si="3"/>
        <v>468884130</v>
      </c>
      <c r="L9" s="7">
        <f t="shared" si="3"/>
        <v>468884130</v>
      </c>
      <c r="M9" s="8">
        <f t="shared" si="2"/>
        <v>0.03950683704584347</v>
      </c>
    </row>
    <row r="10" spans="1:13" ht="14.25">
      <c r="A10" s="2" t="s">
        <v>84</v>
      </c>
      <c r="B10" s="7">
        <f>+B11</f>
        <v>10108230000</v>
      </c>
      <c r="C10" s="7">
        <f aca="true" t="shared" si="4" ref="C10:L10">+C11</f>
        <v>0</v>
      </c>
      <c r="D10" s="7">
        <f t="shared" si="4"/>
        <v>0</v>
      </c>
      <c r="E10" s="7">
        <f t="shared" si="4"/>
        <v>10108230000</v>
      </c>
      <c r="F10" s="7">
        <f t="shared" si="4"/>
        <v>0</v>
      </c>
      <c r="G10" s="7">
        <f t="shared" si="4"/>
        <v>10108230000</v>
      </c>
      <c r="H10" s="7">
        <f t="shared" si="4"/>
        <v>498599860</v>
      </c>
      <c r="I10" s="7">
        <f t="shared" si="4"/>
        <v>498599860</v>
      </c>
      <c r="J10" s="8">
        <f t="shared" si="1"/>
        <v>0.04932612930255841</v>
      </c>
      <c r="K10" s="7">
        <f t="shared" si="4"/>
        <v>459570860</v>
      </c>
      <c r="L10" s="7">
        <f t="shared" si="4"/>
        <v>459570860</v>
      </c>
      <c r="M10" s="8">
        <f t="shared" si="2"/>
        <v>0.045465018109006224</v>
      </c>
    </row>
    <row r="11" spans="1:13" ht="14.25">
      <c r="A11" s="1" t="s">
        <v>85</v>
      </c>
      <c r="B11" s="7">
        <f>+B12+B27+B39</f>
        <v>10108230000</v>
      </c>
      <c r="C11" s="7">
        <f aca="true" t="shared" si="5" ref="C11:L11">+C12+C27+C39</f>
        <v>0</v>
      </c>
      <c r="D11" s="7">
        <f t="shared" si="5"/>
        <v>0</v>
      </c>
      <c r="E11" s="7">
        <f t="shared" si="5"/>
        <v>10108230000</v>
      </c>
      <c r="F11" s="7">
        <f t="shared" si="5"/>
        <v>0</v>
      </c>
      <c r="G11" s="7">
        <f t="shared" si="5"/>
        <v>10108230000</v>
      </c>
      <c r="H11" s="7">
        <f t="shared" si="5"/>
        <v>498599860</v>
      </c>
      <c r="I11" s="7">
        <f t="shared" si="5"/>
        <v>498599860</v>
      </c>
      <c r="J11" s="8">
        <f t="shared" si="1"/>
        <v>0.04932612930255841</v>
      </c>
      <c r="K11" s="7">
        <f t="shared" si="5"/>
        <v>459570860</v>
      </c>
      <c r="L11" s="7">
        <f t="shared" si="5"/>
        <v>459570860</v>
      </c>
      <c r="M11" s="8">
        <f t="shared" si="2"/>
        <v>0.045465018109006224</v>
      </c>
    </row>
    <row r="12" spans="1:13" ht="14.25">
      <c r="A12" s="1" t="s">
        <v>86</v>
      </c>
      <c r="B12" s="7">
        <f>+B13+B23</f>
        <v>7433038000</v>
      </c>
      <c r="C12" s="7">
        <f aca="true" t="shared" si="6" ref="C12:L12">+C13+C23</f>
        <v>0</v>
      </c>
      <c r="D12" s="7">
        <f t="shared" si="6"/>
        <v>0</v>
      </c>
      <c r="E12" s="7">
        <f t="shared" si="6"/>
        <v>7433038000</v>
      </c>
      <c r="F12" s="7">
        <f t="shared" si="6"/>
        <v>0</v>
      </c>
      <c r="G12" s="7">
        <f t="shared" si="6"/>
        <v>7433038000</v>
      </c>
      <c r="H12" s="7">
        <f t="shared" si="6"/>
        <v>438976720</v>
      </c>
      <c r="I12" s="7">
        <f t="shared" si="6"/>
        <v>438976720</v>
      </c>
      <c r="J12" s="8">
        <f t="shared" si="1"/>
        <v>0.05905751053606883</v>
      </c>
      <c r="K12" s="7">
        <f t="shared" si="6"/>
        <v>399947720</v>
      </c>
      <c r="L12" s="7">
        <f t="shared" si="6"/>
        <v>399947720</v>
      </c>
      <c r="M12" s="8">
        <f t="shared" si="2"/>
        <v>0.05380676380236452</v>
      </c>
    </row>
    <row r="13" spans="1:13" ht="14.25">
      <c r="A13" s="1" t="s">
        <v>87</v>
      </c>
      <c r="B13" s="7">
        <f>SUM(B14:B22)</f>
        <v>5330680000</v>
      </c>
      <c r="C13" s="7">
        <f aca="true" t="shared" si="7" ref="C13:L13">SUM(C14:C22)</f>
        <v>0</v>
      </c>
      <c r="D13" s="7">
        <f t="shared" si="7"/>
        <v>0</v>
      </c>
      <c r="E13" s="7">
        <f t="shared" si="7"/>
        <v>5330680000</v>
      </c>
      <c r="F13" s="7">
        <f t="shared" si="7"/>
        <v>0</v>
      </c>
      <c r="G13" s="7">
        <f t="shared" si="7"/>
        <v>5330680000</v>
      </c>
      <c r="H13" s="7">
        <f t="shared" si="7"/>
        <v>335137837</v>
      </c>
      <c r="I13" s="7">
        <f t="shared" si="7"/>
        <v>335137837</v>
      </c>
      <c r="J13" s="8">
        <f t="shared" si="1"/>
        <v>0.06286962207448206</v>
      </c>
      <c r="K13" s="7">
        <f t="shared" si="7"/>
        <v>296108837</v>
      </c>
      <c r="L13" s="7">
        <f t="shared" si="7"/>
        <v>296108837</v>
      </c>
      <c r="M13" s="8">
        <f t="shared" si="2"/>
        <v>0.055548042088439</v>
      </c>
    </row>
    <row r="14" spans="1:13" ht="14.25">
      <c r="A14" s="14" t="s">
        <v>17</v>
      </c>
      <c r="B14" s="6">
        <v>3806753000</v>
      </c>
      <c r="C14" s="6">
        <v>-30000000</v>
      </c>
      <c r="D14" s="6">
        <v>-30000000</v>
      </c>
      <c r="E14" s="6">
        <v>3776753000</v>
      </c>
      <c r="F14" s="6">
        <v>0</v>
      </c>
      <c r="G14" s="6">
        <v>3776753000</v>
      </c>
      <c r="H14" s="6">
        <v>262434375</v>
      </c>
      <c r="I14" s="6">
        <v>262434375</v>
      </c>
      <c r="J14" s="9">
        <f t="shared" si="1"/>
        <v>0.06948677210291486</v>
      </c>
      <c r="K14" s="6">
        <v>223405375</v>
      </c>
      <c r="L14" s="6">
        <v>223405375</v>
      </c>
      <c r="M14" s="9">
        <f t="shared" si="2"/>
        <v>0.05915276296861351</v>
      </c>
    </row>
    <row r="15" spans="1:13" ht="14.25">
      <c r="A15" s="14" t="s">
        <v>18</v>
      </c>
      <c r="B15" s="6">
        <v>0</v>
      </c>
      <c r="C15" s="6">
        <v>30000000</v>
      </c>
      <c r="D15" s="6">
        <v>30000000</v>
      </c>
      <c r="E15" s="6">
        <v>30000000</v>
      </c>
      <c r="F15" s="6">
        <v>0</v>
      </c>
      <c r="G15" s="6">
        <v>30000000</v>
      </c>
      <c r="H15" s="6">
        <v>0</v>
      </c>
      <c r="I15" s="6">
        <v>0</v>
      </c>
      <c r="J15" s="9">
        <f t="shared" si="1"/>
        <v>0</v>
      </c>
      <c r="K15" s="6">
        <v>0</v>
      </c>
      <c r="L15" s="6">
        <v>0</v>
      </c>
      <c r="M15" s="9">
        <f t="shared" si="2"/>
        <v>0</v>
      </c>
    </row>
    <row r="16" spans="1:13" ht="14.25">
      <c r="A16" s="14" t="s">
        <v>19</v>
      </c>
      <c r="B16" s="6">
        <v>475596000</v>
      </c>
      <c r="C16" s="6">
        <v>0</v>
      </c>
      <c r="D16" s="6">
        <v>0</v>
      </c>
      <c r="E16" s="6">
        <v>475596000</v>
      </c>
      <c r="F16" s="6">
        <v>0</v>
      </c>
      <c r="G16" s="6">
        <v>475596000</v>
      </c>
      <c r="H16" s="6">
        <v>39067000</v>
      </c>
      <c r="I16" s="6">
        <v>39067000</v>
      </c>
      <c r="J16" s="9">
        <f t="shared" si="1"/>
        <v>0.08214324763034171</v>
      </c>
      <c r="K16" s="6">
        <v>39067000</v>
      </c>
      <c r="L16" s="6">
        <v>39067000</v>
      </c>
      <c r="M16" s="9">
        <f t="shared" si="2"/>
        <v>0.08214324763034171</v>
      </c>
    </row>
    <row r="17" spans="1:13" ht="42.75">
      <c r="A17" s="14" t="s">
        <v>119</v>
      </c>
      <c r="B17" s="6">
        <v>38740000</v>
      </c>
      <c r="C17" s="6">
        <v>0</v>
      </c>
      <c r="D17" s="6">
        <v>0</v>
      </c>
      <c r="E17" s="6">
        <v>38740000</v>
      </c>
      <c r="F17" s="6">
        <v>0</v>
      </c>
      <c r="G17" s="6">
        <v>38740000</v>
      </c>
      <c r="H17" s="6">
        <v>736699</v>
      </c>
      <c r="I17" s="6">
        <v>736699</v>
      </c>
      <c r="J17" s="9">
        <f t="shared" si="1"/>
        <v>0.019016494579246257</v>
      </c>
      <c r="K17" s="6">
        <v>736699</v>
      </c>
      <c r="L17" s="6">
        <v>736699</v>
      </c>
      <c r="M17" s="9">
        <f t="shared" si="2"/>
        <v>0.019016494579246257</v>
      </c>
    </row>
    <row r="18" spans="1:13" ht="14.25">
      <c r="A18" s="14" t="s">
        <v>20</v>
      </c>
      <c r="B18" s="6">
        <v>21186000</v>
      </c>
      <c r="C18" s="6">
        <v>0</v>
      </c>
      <c r="D18" s="6">
        <v>0</v>
      </c>
      <c r="E18" s="6">
        <v>21186000</v>
      </c>
      <c r="F18" s="6">
        <v>0</v>
      </c>
      <c r="G18" s="6">
        <v>21186000</v>
      </c>
      <c r="H18" s="6">
        <v>1488110</v>
      </c>
      <c r="I18" s="6">
        <v>1488110</v>
      </c>
      <c r="J18" s="9">
        <f t="shared" si="1"/>
        <v>0.07024025299726235</v>
      </c>
      <c r="K18" s="6">
        <v>1488110</v>
      </c>
      <c r="L18" s="6">
        <v>1488110</v>
      </c>
      <c r="M18" s="9">
        <f t="shared" si="2"/>
        <v>0.07024025299726235</v>
      </c>
    </row>
    <row r="19" spans="1:13" ht="14.25">
      <c r="A19" s="14" t="s">
        <v>21</v>
      </c>
      <c r="B19" s="6">
        <v>13718000</v>
      </c>
      <c r="C19" s="6">
        <v>0</v>
      </c>
      <c r="D19" s="6">
        <v>0</v>
      </c>
      <c r="E19" s="6">
        <v>13718000</v>
      </c>
      <c r="F19" s="6">
        <v>0</v>
      </c>
      <c r="G19" s="6">
        <v>13718000</v>
      </c>
      <c r="H19" s="6">
        <v>918762</v>
      </c>
      <c r="I19" s="6">
        <v>918762</v>
      </c>
      <c r="J19" s="9">
        <f t="shared" si="1"/>
        <v>0.06697492345823006</v>
      </c>
      <c r="K19" s="6">
        <v>918762</v>
      </c>
      <c r="L19" s="6">
        <v>918762</v>
      </c>
      <c r="M19" s="9">
        <f t="shared" si="2"/>
        <v>0.06697492345823006</v>
      </c>
    </row>
    <row r="20" spans="1:13" ht="28.5">
      <c r="A20" s="14" t="s">
        <v>22</v>
      </c>
      <c r="B20" s="6">
        <v>132570000</v>
      </c>
      <c r="C20" s="6">
        <v>0</v>
      </c>
      <c r="D20" s="6">
        <v>0</v>
      </c>
      <c r="E20" s="6">
        <v>132570000</v>
      </c>
      <c r="F20" s="6">
        <v>0</v>
      </c>
      <c r="G20" s="6">
        <v>132570000</v>
      </c>
      <c r="H20" s="6">
        <v>29007802</v>
      </c>
      <c r="I20" s="6">
        <v>29007802</v>
      </c>
      <c r="J20" s="9">
        <f t="shared" si="1"/>
        <v>0.21881120917251262</v>
      </c>
      <c r="K20" s="6">
        <v>29007802</v>
      </c>
      <c r="L20" s="6">
        <v>29007802</v>
      </c>
      <c r="M20" s="9">
        <f t="shared" si="2"/>
        <v>0.21881120917251262</v>
      </c>
    </row>
    <row r="21" spans="1:13" ht="14.25">
      <c r="A21" s="14" t="s">
        <v>23</v>
      </c>
      <c r="B21" s="6">
        <v>568997000</v>
      </c>
      <c r="C21" s="6">
        <v>0</v>
      </c>
      <c r="D21" s="6">
        <v>0</v>
      </c>
      <c r="E21" s="6">
        <v>568997000</v>
      </c>
      <c r="F21" s="6">
        <v>0</v>
      </c>
      <c r="G21" s="6">
        <v>568997000</v>
      </c>
      <c r="H21" s="6">
        <v>214735</v>
      </c>
      <c r="I21" s="6">
        <v>214735</v>
      </c>
      <c r="J21" s="9">
        <f t="shared" si="1"/>
        <v>0.0003773921479375111</v>
      </c>
      <c r="K21" s="6">
        <v>214735</v>
      </c>
      <c r="L21" s="6">
        <v>214735</v>
      </c>
      <c r="M21" s="9">
        <f t="shared" si="2"/>
        <v>0.0003773921479375111</v>
      </c>
    </row>
    <row r="22" spans="1:13" ht="14.25">
      <c r="A22" s="14" t="s">
        <v>24</v>
      </c>
      <c r="B22" s="6">
        <v>273120000</v>
      </c>
      <c r="C22" s="6">
        <v>0</v>
      </c>
      <c r="D22" s="6">
        <v>0</v>
      </c>
      <c r="E22" s="6">
        <v>273120000</v>
      </c>
      <c r="F22" s="6">
        <v>0</v>
      </c>
      <c r="G22" s="6">
        <v>273120000</v>
      </c>
      <c r="H22" s="6">
        <v>1270354</v>
      </c>
      <c r="I22" s="6">
        <v>1270354</v>
      </c>
      <c r="J22" s="9">
        <f t="shared" si="1"/>
        <v>0.004651266842413591</v>
      </c>
      <c r="K22" s="6">
        <v>1270354</v>
      </c>
      <c r="L22" s="6">
        <v>1270354</v>
      </c>
      <c r="M22" s="9">
        <f t="shared" si="2"/>
        <v>0.004651266842413591</v>
      </c>
    </row>
    <row r="23" spans="1:13" ht="14.25">
      <c r="A23" s="1" t="s">
        <v>88</v>
      </c>
      <c r="B23" s="7">
        <f>SUM(B24:B26)</f>
        <v>2102358000</v>
      </c>
      <c r="C23" s="7">
        <f aca="true" t="shared" si="8" ref="C23:L23">SUM(C24:C26)</f>
        <v>0</v>
      </c>
      <c r="D23" s="7">
        <f t="shared" si="8"/>
        <v>0</v>
      </c>
      <c r="E23" s="7">
        <f t="shared" si="8"/>
        <v>2102358000</v>
      </c>
      <c r="F23" s="7">
        <f t="shared" si="8"/>
        <v>0</v>
      </c>
      <c r="G23" s="7">
        <f t="shared" si="8"/>
        <v>2102358000</v>
      </c>
      <c r="H23" s="7">
        <f t="shared" si="8"/>
        <v>103838883</v>
      </c>
      <c r="I23" s="7">
        <f t="shared" si="8"/>
        <v>103838883</v>
      </c>
      <c r="J23" s="8">
        <f t="shared" si="1"/>
        <v>0.04939162740123233</v>
      </c>
      <c r="K23" s="7">
        <f t="shared" si="8"/>
        <v>103838883</v>
      </c>
      <c r="L23" s="7">
        <f t="shared" si="8"/>
        <v>103838883</v>
      </c>
      <c r="M23" s="8">
        <f t="shared" si="2"/>
        <v>0.04939162740123233</v>
      </c>
    </row>
    <row r="24" spans="1:13" ht="14.25">
      <c r="A24" s="14" t="s">
        <v>25</v>
      </c>
      <c r="B24" s="6">
        <v>137648000</v>
      </c>
      <c r="C24" s="6">
        <v>0</v>
      </c>
      <c r="D24" s="6">
        <v>0</v>
      </c>
      <c r="E24" s="6">
        <v>137648000</v>
      </c>
      <c r="F24" s="6">
        <v>0</v>
      </c>
      <c r="G24" s="6">
        <v>137648000</v>
      </c>
      <c r="H24" s="6">
        <v>7054433</v>
      </c>
      <c r="I24" s="6">
        <v>7054433</v>
      </c>
      <c r="J24" s="9">
        <f t="shared" si="1"/>
        <v>0.05124980384749506</v>
      </c>
      <c r="K24" s="6">
        <v>7054433</v>
      </c>
      <c r="L24" s="6">
        <v>7054433</v>
      </c>
      <c r="M24" s="9">
        <f t="shared" si="2"/>
        <v>0.05124980384749506</v>
      </c>
    </row>
    <row r="25" spans="1:13" ht="14.25">
      <c r="A25" s="14" t="s">
        <v>26</v>
      </c>
      <c r="B25" s="6">
        <v>1336372000</v>
      </c>
      <c r="C25" s="6">
        <v>0</v>
      </c>
      <c r="D25" s="6">
        <v>0</v>
      </c>
      <c r="E25" s="6">
        <v>1336372000</v>
      </c>
      <c r="F25" s="6">
        <v>0</v>
      </c>
      <c r="G25" s="6">
        <v>1336372000</v>
      </c>
      <c r="H25" s="6">
        <v>96784450</v>
      </c>
      <c r="I25" s="6">
        <v>96784450</v>
      </c>
      <c r="J25" s="9">
        <f t="shared" si="1"/>
        <v>0.07242328483386362</v>
      </c>
      <c r="K25" s="6">
        <v>96784450</v>
      </c>
      <c r="L25" s="6">
        <v>96784450</v>
      </c>
      <c r="M25" s="9">
        <f t="shared" si="2"/>
        <v>0.07242328483386362</v>
      </c>
    </row>
    <row r="26" spans="1:13" ht="14.25">
      <c r="A26" s="14" t="s">
        <v>27</v>
      </c>
      <c r="B26" s="6">
        <v>628338000</v>
      </c>
      <c r="C26" s="6">
        <v>0</v>
      </c>
      <c r="D26" s="6">
        <v>0</v>
      </c>
      <c r="E26" s="6">
        <v>628338000</v>
      </c>
      <c r="F26" s="6">
        <v>0</v>
      </c>
      <c r="G26" s="6">
        <v>628338000</v>
      </c>
      <c r="H26" s="6">
        <v>0</v>
      </c>
      <c r="I26" s="6">
        <v>0</v>
      </c>
      <c r="J26" s="9">
        <f t="shared" si="1"/>
        <v>0</v>
      </c>
      <c r="K26" s="6">
        <v>0</v>
      </c>
      <c r="L26" s="6">
        <v>0</v>
      </c>
      <c r="M26" s="9">
        <f t="shared" si="2"/>
        <v>0</v>
      </c>
    </row>
    <row r="27" spans="1:13" ht="28.5">
      <c r="A27" s="1" t="s">
        <v>89</v>
      </c>
      <c r="B27" s="7">
        <f>SUM(B28:B38)</f>
        <v>2581069000</v>
      </c>
      <c r="C27" s="7">
        <f aca="true" t="shared" si="9" ref="C27:L27">SUM(C28:C38)</f>
        <v>0</v>
      </c>
      <c r="D27" s="7">
        <f t="shared" si="9"/>
        <v>0</v>
      </c>
      <c r="E27" s="7">
        <f t="shared" si="9"/>
        <v>2581069000</v>
      </c>
      <c r="F27" s="7">
        <f t="shared" si="9"/>
        <v>0</v>
      </c>
      <c r="G27" s="7">
        <f t="shared" si="9"/>
        <v>2581069000</v>
      </c>
      <c r="H27" s="7">
        <f t="shared" si="9"/>
        <v>0</v>
      </c>
      <c r="I27" s="7">
        <f t="shared" si="9"/>
        <v>0</v>
      </c>
      <c r="J27" s="8">
        <f t="shared" si="1"/>
        <v>0</v>
      </c>
      <c r="K27" s="7">
        <f t="shared" si="9"/>
        <v>0</v>
      </c>
      <c r="L27" s="7">
        <f t="shared" si="9"/>
        <v>0</v>
      </c>
      <c r="M27" s="8">
        <f t="shared" si="2"/>
        <v>0</v>
      </c>
    </row>
    <row r="28" spans="1:13" ht="28.5">
      <c r="A28" s="14" t="s">
        <v>28</v>
      </c>
      <c r="B28" s="6">
        <v>432200000</v>
      </c>
      <c r="C28" s="6">
        <v>0</v>
      </c>
      <c r="D28" s="6">
        <v>0</v>
      </c>
      <c r="E28" s="6">
        <v>432200000</v>
      </c>
      <c r="F28" s="6">
        <v>0</v>
      </c>
      <c r="G28" s="6">
        <v>432200000</v>
      </c>
      <c r="H28" s="6">
        <v>0</v>
      </c>
      <c r="I28" s="6">
        <v>0</v>
      </c>
      <c r="J28" s="9">
        <f t="shared" si="1"/>
        <v>0</v>
      </c>
      <c r="K28" s="6">
        <v>0</v>
      </c>
      <c r="L28" s="6">
        <v>0</v>
      </c>
      <c r="M28" s="9">
        <f t="shared" si="2"/>
        <v>0</v>
      </c>
    </row>
    <row r="29" spans="1:13" ht="28.5">
      <c r="A29" s="14" t="s">
        <v>29</v>
      </c>
      <c r="B29" s="6">
        <v>279447000</v>
      </c>
      <c r="C29" s="6">
        <v>0</v>
      </c>
      <c r="D29" s="6">
        <v>0</v>
      </c>
      <c r="E29" s="6">
        <v>279447000</v>
      </c>
      <c r="F29" s="6">
        <v>0</v>
      </c>
      <c r="G29" s="6">
        <v>279447000</v>
      </c>
      <c r="H29" s="6">
        <v>0</v>
      </c>
      <c r="I29" s="6">
        <v>0</v>
      </c>
      <c r="J29" s="9">
        <f t="shared" si="1"/>
        <v>0</v>
      </c>
      <c r="K29" s="6">
        <v>0</v>
      </c>
      <c r="L29" s="6">
        <v>0</v>
      </c>
      <c r="M29" s="9">
        <f t="shared" si="2"/>
        <v>0</v>
      </c>
    </row>
    <row r="30" spans="1:13" ht="28.5">
      <c r="A30" s="14" t="s">
        <v>30</v>
      </c>
      <c r="B30" s="6">
        <v>504076000</v>
      </c>
      <c r="C30" s="6">
        <v>0</v>
      </c>
      <c r="D30" s="6">
        <v>0</v>
      </c>
      <c r="E30" s="6">
        <v>504076000</v>
      </c>
      <c r="F30" s="6">
        <v>0</v>
      </c>
      <c r="G30" s="6">
        <v>504076000</v>
      </c>
      <c r="H30" s="6">
        <v>0</v>
      </c>
      <c r="I30" s="6">
        <v>0</v>
      </c>
      <c r="J30" s="9">
        <f t="shared" si="1"/>
        <v>0</v>
      </c>
      <c r="K30" s="6">
        <v>0</v>
      </c>
      <c r="L30" s="6">
        <v>0</v>
      </c>
      <c r="M30" s="9">
        <f t="shared" si="2"/>
        <v>0</v>
      </c>
    </row>
    <row r="31" spans="1:13" ht="28.5">
      <c r="A31" s="14" t="s">
        <v>31</v>
      </c>
      <c r="B31" s="6">
        <v>21514000</v>
      </c>
      <c r="C31" s="6">
        <v>0</v>
      </c>
      <c r="D31" s="6">
        <v>0</v>
      </c>
      <c r="E31" s="6">
        <v>21514000</v>
      </c>
      <c r="F31" s="6">
        <v>0</v>
      </c>
      <c r="G31" s="6">
        <v>21514000</v>
      </c>
      <c r="H31" s="6">
        <v>0</v>
      </c>
      <c r="I31" s="6">
        <v>0</v>
      </c>
      <c r="J31" s="9">
        <f t="shared" si="1"/>
        <v>0</v>
      </c>
      <c r="K31" s="6">
        <v>0</v>
      </c>
      <c r="L31" s="6">
        <v>0</v>
      </c>
      <c r="M31" s="9">
        <f t="shared" si="2"/>
        <v>0</v>
      </c>
    </row>
    <row r="32" spans="1:13" ht="28.5">
      <c r="A32" s="14" t="s">
        <v>32</v>
      </c>
      <c r="B32" s="6">
        <v>671689000</v>
      </c>
      <c r="C32" s="6">
        <v>0</v>
      </c>
      <c r="D32" s="6">
        <v>0</v>
      </c>
      <c r="E32" s="6">
        <v>671689000</v>
      </c>
      <c r="F32" s="6">
        <v>0</v>
      </c>
      <c r="G32" s="6">
        <v>671689000</v>
      </c>
      <c r="H32" s="6">
        <v>0</v>
      </c>
      <c r="I32" s="6">
        <v>0</v>
      </c>
      <c r="J32" s="9">
        <f t="shared" si="1"/>
        <v>0</v>
      </c>
      <c r="K32" s="6">
        <v>0</v>
      </c>
      <c r="L32" s="6">
        <v>0</v>
      </c>
      <c r="M32" s="9">
        <f t="shared" si="2"/>
        <v>0</v>
      </c>
    </row>
    <row r="33" spans="1:13" ht="14.25">
      <c r="A33" s="14" t="s">
        <v>33</v>
      </c>
      <c r="B33" s="6">
        <v>273825000</v>
      </c>
      <c r="C33" s="6">
        <v>0</v>
      </c>
      <c r="D33" s="6">
        <v>0</v>
      </c>
      <c r="E33" s="6">
        <v>273825000</v>
      </c>
      <c r="F33" s="6">
        <v>0</v>
      </c>
      <c r="G33" s="6">
        <v>273825000</v>
      </c>
      <c r="H33" s="6">
        <v>0</v>
      </c>
      <c r="I33" s="6">
        <v>0</v>
      </c>
      <c r="J33" s="9">
        <f t="shared" si="1"/>
        <v>0</v>
      </c>
      <c r="K33" s="6">
        <v>0</v>
      </c>
      <c r="L33" s="6">
        <v>0</v>
      </c>
      <c r="M33" s="9">
        <f t="shared" si="2"/>
        <v>0</v>
      </c>
    </row>
    <row r="34" spans="1:13" ht="28.5">
      <c r="A34" s="14" t="s">
        <v>34</v>
      </c>
      <c r="B34" s="6">
        <v>58574000</v>
      </c>
      <c r="C34" s="6">
        <v>0</v>
      </c>
      <c r="D34" s="6">
        <v>0</v>
      </c>
      <c r="E34" s="6">
        <v>58574000</v>
      </c>
      <c r="F34" s="6">
        <v>0</v>
      </c>
      <c r="G34" s="6">
        <v>58574000</v>
      </c>
      <c r="H34" s="6">
        <v>0</v>
      </c>
      <c r="I34" s="6">
        <v>0</v>
      </c>
      <c r="J34" s="9">
        <f t="shared" si="1"/>
        <v>0</v>
      </c>
      <c r="K34" s="6">
        <v>0</v>
      </c>
      <c r="L34" s="6">
        <v>0</v>
      </c>
      <c r="M34" s="9">
        <f t="shared" si="2"/>
        <v>0</v>
      </c>
    </row>
    <row r="35" spans="1:13" ht="28.5">
      <c r="A35" s="14" t="s">
        <v>35</v>
      </c>
      <c r="B35" s="6">
        <v>205360000</v>
      </c>
      <c r="C35" s="6">
        <v>0</v>
      </c>
      <c r="D35" s="6">
        <v>0</v>
      </c>
      <c r="E35" s="6">
        <v>205360000</v>
      </c>
      <c r="F35" s="6">
        <v>0</v>
      </c>
      <c r="G35" s="6">
        <v>205360000</v>
      </c>
      <c r="H35" s="6">
        <v>0</v>
      </c>
      <c r="I35" s="6">
        <v>0</v>
      </c>
      <c r="J35" s="9">
        <f t="shared" si="1"/>
        <v>0</v>
      </c>
      <c r="K35" s="6">
        <v>0</v>
      </c>
      <c r="L35" s="6">
        <v>0</v>
      </c>
      <c r="M35" s="9">
        <f t="shared" si="2"/>
        <v>0</v>
      </c>
    </row>
    <row r="36" spans="1:13" ht="28.5">
      <c r="A36" s="14" t="s">
        <v>36</v>
      </c>
      <c r="B36" s="6">
        <v>34234000</v>
      </c>
      <c r="C36" s="6">
        <v>0</v>
      </c>
      <c r="D36" s="6">
        <v>0</v>
      </c>
      <c r="E36" s="6">
        <v>34234000</v>
      </c>
      <c r="F36" s="6">
        <v>0</v>
      </c>
      <c r="G36" s="6">
        <v>34234000</v>
      </c>
      <c r="H36" s="6">
        <v>0</v>
      </c>
      <c r="I36" s="6">
        <v>0</v>
      </c>
      <c r="J36" s="9">
        <f t="shared" si="1"/>
        <v>0</v>
      </c>
      <c r="K36" s="6">
        <v>0</v>
      </c>
      <c r="L36" s="6">
        <v>0</v>
      </c>
      <c r="M36" s="9">
        <f t="shared" si="2"/>
        <v>0</v>
      </c>
    </row>
    <row r="37" spans="1:13" ht="28.5">
      <c r="A37" s="14" t="s">
        <v>37</v>
      </c>
      <c r="B37" s="6">
        <v>34234000</v>
      </c>
      <c r="C37" s="6">
        <v>0</v>
      </c>
      <c r="D37" s="6">
        <v>0</v>
      </c>
      <c r="E37" s="6">
        <v>34234000</v>
      </c>
      <c r="F37" s="6">
        <v>0</v>
      </c>
      <c r="G37" s="6">
        <v>34234000</v>
      </c>
      <c r="H37" s="6">
        <v>0</v>
      </c>
      <c r="I37" s="6">
        <v>0</v>
      </c>
      <c r="J37" s="9">
        <f t="shared" si="1"/>
        <v>0</v>
      </c>
      <c r="K37" s="6">
        <v>0</v>
      </c>
      <c r="L37" s="6">
        <v>0</v>
      </c>
      <c r="M37" s="9">
        <f t="shared" si="2"/>
        <v>0</v>
      </c>
    </row>
    <row r="38" spans="1:13" ht="28.5">
      <c r="A38" s="14" t="s">
        <v>38</v>
      </c>
      <c r="B38" s="6">
        <v>65916000</v>
      </c>
      <c r="C38" s="6">
        <v>0</v>
      </c>
      <c r="D38" s="6">
        <v>0</v>
      </c>
      <c r="E38" s="6">
        <v>65916000</v>
      </c>
      <c r="F38" s="6">
        <v>0</v>
      </c>
      <c r="G38" s="6">
        <v>65916000</v>
      </c>
      <c r="H38" s="6">
        <v>0</v>
      </c>
      <c r="I38" s="6">
        <v>0</v>
      </c>
      <c r="J38" s="9">
        <f t="shared" si="1"/>
        <v>0</v>
      </c>
      <c r="K38" s="6">
        <v>0</v>
      </c>
      <c r="L38" s="6">
        <v>0</v>
      </c>
      <c r="M38" s="9">
        <f t="shared" si="2"/>
        <v>0</v>
      </c>
    </row>
    <row r="39" spans="1:13" ht="28.5">
      <c r="A39" s="1" t="s">
        <v>90</v>
      </c>
      <c r="B39" s="7">
        <f>SUM(B40:B42)</f>
        <v>94123000</v>
      </c>
      <c r="C39" s="7">
        <f aca="true" t="shared" si="10" ref="C39:L39">SUM(C40:C42)</f>
        <v>0</v>
      </c>
      <c r="D39" s="7">
        <f t="shared" si="10"/>
        <v>0</v>
      </c>
      <c r="E39" s="7">
        <f t="shared" si="10"/>
        <v>94123000</v>
      </c>
      <c r="F39" s="7">
        <f t="shared" si="10"/>
        <v>0</v>
      </c>
      <c r="G39" s="7">
        <f t="shared" si="10"/>
        <v>94123000</v>
      </c>
      <c r="H39" s="7">
        <f t="shared" si="10"/>
        <v>59623140</v>
      </c>
      <c r="I39" s="7">
        <f t="shared" si="10"/>
        <v>59623140</v>
      </c>
      <c r="J39" s="8">
        <f t="shared" si="1"/>
        <v>0.6334598344719145</v>
      </c>
      <c r="K39" s="7">
        <f t="shared" si="10"/>
        <v>59623140</v>
      </c>
      <c r="L39" s="7">
        <f t="shared" si="10"/>
        <v>59623140</v>
      </c>
      <c r="M39" s="8">
        <f t="shared" si="2"/>
        <v>0.6334598344719145</v>
      </c>
    </row>
    <row r="40" spans="1:13" ht="14.25">
      <c r="A40" s="14" t="s">
        <v>39</v>
      </c>
      <c r="B40" s="6">
        <v>21168000</v>
      </c>
      <c r="C40" s="6">
        <v>0</v>
      </c>
      <c r="D40" s="6">
        <v>0</v>
      </c>
      <c r="E40" s="6">
        <v>21168000</v>
      </c>
      <c r="F40" s="6">
        <v>0</v>
      </c>
      <c r="G40" s="6">
        <v>21168000</v>
      </c>
      <c r="H40" s="6">
        <v>141703</v>
      </c>
      <c r="I40" s="6">
        <v>141703</v>
      </c>
      <c r="J40" s="9">
        <f aca="true" t="shared" si="11" ref="J40:J71">+I40/G40</f>
        <v>0.006694208238851096</v>
      </c>
      <c r="K40" s="6">
        <v>141703</v>
      </c>
      <c r="L40" s="6">
        <v>141703</v>
      </c>
      <c r="M40" s="9">
        <f aca="true" t="shared" si="12" ref="M40:M71">+L40/G40</f>
        <v>0.006694208238851096</v>
      </c>
    </row>
    <row r="41" spans="1:13" ht="28.5">
      <c r="A41" s="14" t="s">
        <v>120</v>
      </c>
      <c r="B41" s="6">
        <v>70303000</v>
      </c>
      <c r="C41" s="6">
        <v>0</v>
      </c>
      <c r="D41" s="6">
        <v>0</v>
      </c>
      <c r="E41" s="6">
        <v>70303000</v>
      </c>
      <c r="F41" s="6">
        <v>0</v>
      </c>
      <c r="G41" s="6">
        <v>70303000</v>
      </c>
      <c r="H41" s="6">
        <v>59334911</v>
      </c>
      <c r="I41" s="6">
        <v>59334911</v>
      </c>
      <c r="J41" s="9">
        <f t="shared" si="11"/>
        <v>0.843988321977725</v>
      </c>
      <c r="K41" s="6">
        <v>59334911</v>
      </c>
      <c r="L41" s="6">
        <v>59334911</v>
      </c>
      <c r="M41" s="9">
        <f t="shared" si="12"/>
        <v>0.843988321977725</v>
      </c>
    </row>
    <row r="42" spans="1:13" ht="14.25">
      <c r="A42" s="14" t="s">
        <v>40</v>
      </c>
      <c r="B42" s="6">
        <v>2652000</v>
      </c>
      <c r="C42" s="6">
        <v>0</v>
      </c>
      <c r="D42" s="6">
        <v>0</v>
      </c>
      <c r="E42" s="6">
        <v>2652000</v>
      </c>
      <c r="F42" s="6">
        <v>0</v>
      </c>
      <c r="G42" s="6">
        <v>2652000</v>
      </c>
      <c r="H42" s="6">
        <v>146526</v>
      </c>
      <c r="I42" s="6">
        <v>146526</v>
      </c>
      <c r="J42" s="9">
        <f t="shared" si="11"/>
        <v>0.05525113122171946</v>
      </c>
      <c r="K42" s="6">
        <v>146526</v>
      </c>
      <c r="L42" s="6">
        <v>146526</v>
      </c>
      <c r="M42" s="9">
        <f t="shared" si="12"/>
        <v>0.05525113122171946</v>
      </c>
    </row>
    <row r="43" spans="1:13" ht="14.25">
      <c r="A43" s="1" t="s">
        <v>91</v>
      </c>
      <c r="B43" s="7">
        <f>+B44+B49</f>
        <v>1710000000</v>
      </c>
      <c r="C43" s="7">
        <f aca="true" t="shared" si="13" ref="C43:L43">+C44+C49</f>
        <v>0</v>
      </c>
      <c r="D43" s="7">
        <f t="shared" si="13"/>
        <v>0</v>
      </c>
      <c r="E43" s="7">
        <f t="shared" si="13"/>
        <v>1710000000</v>
      </c>
      <c r="F43" s="7">
        <f t="shared" si="13"/>
        <v>0</v>
      </c>
      <c r="G43" s="7">
        <f t="shared" si="13"/>
        <v>1710000000</v>
      </c>
      <c r="H43" s="7">
        <f t="shared" si="13"/>
        <v>9313270</v>
      </c>
      <c r="I43" s="7">
        <f t="shared" si="13"/>
        <v>9313270</v>
      </c>
      <c r="J43" s="8">
        <f t="shared" si="11"/>
        <v>0.005446356725146199</v>
      </c>
      <c r="K43" s="7">
        <f t="shared" si="13"/>
        <v>9313270</v>
      </c>
      <c r="L43" s="7">
        <f t="shared" si="13"/>
        <v>9313270</v>
      </c>
      <c r="M43" s="8">
        <f t="shared" si="12"/>
        <v>0.005446356725146199</v>
      </c>
    </row>
    <row r="44" spans="1:13" ht="28.5">
      <c r="A44" s="3" t="s">
        <v>92</v>
      </c>
      <c r="B44" s="7">
        <f>+B45</f>
        <v>2122000</v>
      </c>
      <c r="C44" s="7">
        <f aca="true" t="shared" si="14" ref="C44:L45">+C45</f>
        <v>0</v>
      </c>
      <c r="D44" s="7">
        <f t="shared" si="14"/>
        <v>0</v>
      </c>
      <c r="E44" s="7">
        <f t="shared" si="14"/>
        <v>2122000</v>
      </c>
      <c r="F44" s="7">
        <f t="shared" si="14"/>
        <v>0</v>
      </c>
      <c r="G44" s="7">
        <f t="shared" si="14"/>
        <v>2122000</v>
      </c>
      <c r="H44" s="7">
        <f t="shared" si="14"/>
        <v>0</v>
      </c>
      <c r="I44" s="7">
        <f t="shared" si="14"/>
        <v>0</v>
      </c>
      <c r="J44" s="8">
        <f t="shared" si="11"/>
        <v>0</v>
      </c>
      <c r="K44" s="7">
        <f t="shared" si="14"/>
        <v>0</v>
      </c>
      <c r="L44" s="7">
        <f t="shared" si="14"/>
        <v>0</v>
      </c>
      <c r="M44" s="8">
        <f t="shared" si="12"/>
        <v>0</v>
      </c>
    </row>
    <row r="45" spans="1:13" ht="14.25">
      <c r="A45" s="3" t="s">
        <v>93</v>
      </c>
      <c r="B45" s="7">
        <f>+B46</f>
        <v>2122000</v>
      </c>
      <c r="C45" s="7">
        <f t="shared" si="14"/>
        <v>0</v>
      </c>
      <c r="D45" s="7">
        <f t="shared" si="14"/>
        <v>0</v>
      </c>
      <c r="E45" s="7">
        <f t="shared" si="14"/>
        <v>2122000</v>
      </c>
      <c r="F45" s="7">
        <f t="shared" si="14"/>
        <v>0</v>
      </c>
      <c r="G45" s="7">
        <f t="shared" si="14"/>
        <v>2122000</v>
      </c>
      <c r="H45" s="7">
        <f t="shared" si="14"/>
        <v>0</v>
      </c>
      <c r="I45" s="7">
        <f t="shared" si="14"/>
        <v>0</v>
      </c>
      <c r="J45" s="8">
        <f t="shared" si="11"/>
        <v>0</v>
      </c>
      <c r="K45" s="7">
        <f t="shared" si="14"/>
        <v>0</v>
      </c>
      <c r="L45" s="7">
        <f t="shared" si="14"/>
        <v>0</v>
      </c>
      <c r="M45" s="8">
        <f t="shared" si="12"/>
        <v>0</v>
      </c>
    </row>
    <row r="46" spans="1:13" ht="14.25">
      <c r="A46" s="1" t="s">
        <v>94</v>
      </c>
      <c r="B46" s="7">
        <f>SUM(B47:B48)</f>
        <v>2122000</v>
      </c>
      <c r="C46" s="7">
        <f aca="true" t="shared" si="15" ref="C46:L46">SUM(C47:C48)</f>
        <v>0</v>
      </c>
      <c r="D46" s="7">
        <f t="shared" si="15"/>
        <v>0</v>
      </c>
      <c r="E46" s="7">
        <f t="shared" si="15"/>
        <v>2122000</v>
      </c>
      <c r="F46" s="7">
        <f t="shared" si="15"/>
        <v>0</v>
      </c>
      <c r="G46" s="7">
        <f t="shared" si="15"/>
        <v>2122000</v>
      </c>
      <c r="H46" s="7">
        <f t="shared" si="15"/>
        <v>0</v>
      </c>
      <c r="I46" s="7">
        <f t="shared" si="15"/>
        <v>0</v>
      </c>
      <c r="J46" s="8">
        <f t="shared" si="11"/>
        <v>0</v>
      </c>
      <c r="K46" s="7">
        <f t="shared" si="15"/>
        <v>0</v>
      </c>
      <c r="L46" s="7">
        <f t="shared" si="15"/>
        <v>0</v>
      </c>
      <c r="M46" s="8">
        <f t="shared" si="12"/>
        <v>0</v>
      </c>
    </row>
    <row r="47" spans="1:13" ht="28.5">
      <c r="A47" s="14" t="s">
        <v>41</v>
      </c>
      <c r="B47" s="6">
        <v>1061000</v>
      </c>
      <c r="C47" s="6">
        <v>0</v>
      </c>
      <c r="D47" s="6">
        <v>0</v>
      </c>
      <c r="E47" s="6">
        <v>1061000</v>
      </c>
      <c r="F47" s="6">
        <v>0</v>
      </c>
      <c r="G47" s="6">
        <v>1061000</v>
      </c>
      <c r="H47" s="6">
        <v>0</v>
      </c>
      <c r="I47" s="6">
        <v>0</v>
      </c>
      <c r="J47" s="9">
        <f t="shared" si="11"/>
        <v>0</v>
      </c>
      <c r="K47" s="6">
        <v>0</v>
      </c>
      <c r="L47" s="6">
        <v>0</v>
      </c>
      <c r="M47" s="9">
        <f t="shared" si="12"/>
        <v>0</v>
      </c>
    </row>
    <row r="48" spans="1:13" ht="28.5">
      <c r="A48" s="14" t="s">
        <v>42</v>
      </c>
      <c r="B48" s="6">
        <v>1061000</v>
      </c>
      <c r="C48" s="6">
        <v>0</v>
      </c>
      <c r="D48" s="6">
        <v>0</v>
      </c>
      <c r="E48" s="6">
        <v>1061000</v>
      </c>
      <c r="F48" s="6">
        <v>0</v>
      </c>
      <c r="G48" s="6">
        <v>1061000</v>
      </c>
      <c r="H48" s="6">
        <v>0</v>
      </c>
      <c r="I48" s="6">
        <v>0</v>
      </c>
      <c r="J48" s="9">
        <f t="shared" si="11"/>
        <v>0</v>
      </c>
      <c r="K48" s="6">
        <v>0</v>
      </c>
      <c r="L48" s="6">
        <v>0</v>
      </c>
      <c r="M48" s="9">
        <f t="shared" si="12"/>
        <v>0</v>
      </c>
    </row>
    <row r="49" spans="1:13" ht="28.5">
      <c r="A49" s="2" t="s">
        <v>95</v>
      </c>
      <c r="B49" s="7">
        <f>+B50+B58+B88</f>
        <v>1707878000</v>
      </c>
      <c r="C49" s="7">
        <f aca="true" t="shared" si="16" ref="C49:L49">+C50+C58+C88</f>
        <v>0</v>
      </c>
      <c r="D49" s="7">
        <f t="shared" si="16"/>
        <v>0</v>
      </c>
      <c r="E49" s="7">
        <f t="shared" si="16"/>
        <v>1707878000</v>
      </c>
      <c r="F49" s="7">
        <f t="shared" si="16"/>
        <v>0</v>
      </c>
      <c r="G49" s="7">
        <f t="shared" si="16"/>
        <v>1707878000</v>
      </c>
      <c r="H49" s="7">
        <f t="shared" si="16"/>
        <v>9313270</v>
      </c>
      <c r="I49" s="7">
        <f t="shared" si="16"/>
        <v>9313270</v>
      </c>
      <c r="J49" s="8">
        <f t="shared" si="11"/>
        <v>0.005453123700873247</v>
      </c>
      <c r="K49" s="7">
        <f t="shared" si="16"/>
        <v>9313270</v>
      </c>
      <c r="L49" s="7">
        <f t="shared" si="16"/>
        <v>9313270</v>
      </c>
      <c r="M49" s="8">
        <f t="shared" si="12"/>
        <v>0.005453123700873247</v>
      </c>
    </row>
    <row r="50" spans="1:13" ht="14.25">
      <c r="A50" s="2" t="s">
        <v>96</v>
      </c>
      <c r="B50" s="7">
        <f>SUM(B51:B57)</f>
        <v>111358000</v>
      </c>
      <c r="C50" s="7">
        <f aca="true" t="shared" si="17" ref="C50:L50">SUM(C51:C57)</f>
        <v>0</v>
      </c>
      <c r="D50" s="7">
        <f t="shared" si="17"/>
        <v>0</v>
      </c>
      <c r="E50" s="7">
        <f t="shared" si="17"/>
        <v>111358000</v>
      </c>
      <c r="F50" s="7">
        <f t="shared" si="17"/>
        <v>0</v>
      </c>
      <c r="G50" s="7">
        <f t="shared" si="17"/>
        <v>111358000</v>
      </c>
      <c r="H50" s="7">
        <f t="shared" si="17"/>
        <v>0</v>
      </c>
      <c r="I50" s="7">
        <f t="shared" si="17"/>
        <v>0</v>
      </c>
      <c r="J50" s="8">
        <f t="shared" si="11"/>
        <v>0</v>
      </c>
      <c r="K50" s="7">
        <f t="shared" si="17"/>
        <v>0</v>
      </c>
      <c r="L50" s="7">
        <f t="shared" si="17"/>
        <v>0</v>
      </c>
      <c r="M50" s="8">
        <f t="shared" si="12"/>
        <v>0</v>
      </c>
    </row>
    <row r="51" spans="1:13" ht="28.5">
      <c r="A51" s="14" t="s">
        <v>43</v>
      </c>
      <c r="B51" s="6">
        <v>31827000</v>
      </c>
      <c r="C51" s="6">
        <v>0</v>
      </c>
      <c r="D51" s="6">
        <v>0</v>
      </c>
      <c r="E51" s="6">
        <v>31827000</v>
      </c>
      <c r="F51" s="6">
        <v>0</v>
      </c>
      <c r="G51" s="6">
        <v>31827000</v>
      </c>
      <c r="H51" s="6">
        <v>0</v>
      </c>
      <c r="I51" s="6">
        <v>0</v>
      </c>
      <c r="J51" s="9">
        <f t="shared" si="11"/>
        <v>0</v>
      </c>
      <c r="K51" s="6">
        <v>0</v>
      </c>
      <c r="L51" s="6">
        <v>0</v>
      </c>
      <c r="M51" s="9">
        <f t="shared" si="12"/>
        <v>0</v>
      </c>
    </row>
    <row r="52" spans="1:13" ht="28.5">
      <c r="A52" s="14" t="s">
        <v>44</v>
      </c>
      <c r="B52" s="6">
        <v>16257000</v>
      </c>
      <c r="C52" s="6">
        <v>0</v>
      </c>
      <c r="D52" s="6">
        <v>0</v>
      </c>
      <c r="E52" s="6">
        <v>16257000</v>
      </c>
      <c r="F52" s="6">
        <v>0</v>
      </c>
      <c r="G52" s="6">
        <v>16257000</v>
      </c>
      <c r="H52" s="6">
        <v>0</v>
      </c>
      <c r="I52" s="6">
        <v>0</v>
      </c>
      <c r="J52" s="9">
        <f t="shared" si="11"/>
        <v>0</v>
      </c>
      <c r="K52" s="6">
        <v>0</v>
      </c>
      <c r="L52" s="6">
        <v>0</v>
      </c>
      <c r="M52" s="9">
        <f t="shared" si="12"/>
        <v>0</v>
      </c>
    </row>
    <row r="53" spans="1:13" ht="28.5">
      <c r="A53" s="14" t="s">
        <v>45</v>
      </c>
      <c r="B53" s="6">
        <v>12000000</v>
      </c>
      <c r="C53" s="6">
        <v>0</v>
      </c>
      <c r="D53" s="6">
        <v>0</v>
      </c>
      <c r="E53" s="6">
        <v>12000000</v>
      </c>
      <c r="F53" s="6">
        <v>0</v>
      </c>
      <c r="G53" s="6">
        <v>12000000</v>
      </c>
      <c r="H53" s="6">
        <v>0</v>
      </c>
      <c r="I53" s="6">
        <v>0</v>
      </c>
      <c r="J53" s="9">
        <f t="shared" si="11"/>
        <v>0</v>
      </c>
      <c r="K53" s="6">
        <v>0</v>
      </c>
      <c r="L53" s="6">
        <v>0</v>
      </c>
      <c r="M53" s="9">
        <f t="shared" si="12"/>
        <v>0</v>
      </c>
    </row>
    <row r="54" spans="1:13" ht="28.5">
      <c r="A54" s="14" t="s">
        <v>46</v>
      </c>
      <c r="B54" s="6">
        <v>1502000</v>
      </c>
      <c r="C54" s="6">
        <v>0</v>
      </c>
      <c r="D54" s="6">
        <v>0</v>
      </c>
      <c r="E54" s="6">
        <v>1502000</v>
      </c>
      <c r="F54" s="6">
        <v>0</v>
      </c>
      <c r="G54" s="6">
        <v>1502000</v>
      </c>
      <c r="H54" s="6">
        <v>0</v>
      </c>
      <c r="I54" s="6">
        <v>0</v>
      </c>
      <c r="J54" s="9">
        <f t="shared" si="11"/>
        <v>0</v>
      </c>
      <c r="K54" s="6">
        <v>0</v>
      </c>
      <c r="L54" s="6">
        <v>0</v>
      </c>
      <c r="M54" s="9">
        <f t="shared" si="12"/>
        <v>0</v>
      </c>
    </row>
    <row r="55" spans="1:13" ht="28.5">
      <c r="A55" s="14" t="s">
        <v>47</v>
      </c>
      <c r="B55" s="6">
        <v>41635000</v>
      </c>
      <c r="C55" s="6">
        <v>0</v>
      </c>
      <c r="D55" s="6">
        <v>0</v>
      </c>
      <c r="E55" s="6">
        <v>41635000</v>
      </c>
      <c r="F55" s="6">
        <v>0</v>
      </c>
      <c r="G55" s="6">
        <v>41635000</v>
      </c>
      <c r="H55" s="6">
        <v>0</v>
      </c>
      <c r="I55" s="6">
        <v>0</v>
      </c>
      <c r="J55" s="9">
        <f t="shared" si="11"/>
        <v>0</v>
      </c>
      <c r="K55" s="6">
        <v>0</v>
      </c>
      <c r="L55" s="6">
        <v>0</v>
      </c>
      <c r="M55" s="9">
        <f t="shared" si="12"/>
        <v>0</v>
      </c>
    </row>
    <row r="56" spans="1:13" ht="28.5">
      <c r="A56" s="14" t="s">
        <v>48</v>
      </c>
      <c r="B56" s="6">
        <v>2308000</v>
      </c>
      <c r="C56" s="6">
        <v>0</v>
      </c>
      <c r="D56" s="6">
        <v>0</v>
      </c>
      <c r="E56" s="6">
        <v>2308000</v>
      </c>
      <c r="F56" s="6">
        <v>0</v>
      </c>
      <c r="G56" s="6">
        <v>2308000</v>
      </c>
      <c r="H56" s="6">
        <v>0</v>
      </c>
      <c r="I56" s="6">
        <v>0</v>
      </c>
      <c r="J56" s="9">
        <f t="shared" si="11"/>
        <v>0</v>
      </c>
      <c r="K56" s="6">
        <v>0</v>
      </c>
      <c r="L56" s="6">
        <v>0</v>
      </c>
      <c r="M56" s="9">
        <f t="shared" si="12"/>
        <v>0</v>
      </c>
    </row>
    <row r="57" spans="1:13" ht="28.5">
      <c r="A57" s="14" t="s">
        <v>49</v>
      </c>
      <c r="B57" s="6">
        <v>5829000</v>
      </c>
      <c r="C57" s="6">
        <v>0</v>
      </c>
      <c r="D57" s="6">
        <v>0</v>
      </c>
      <c r="E57" s="6">
        <v>5829000</v>
      </c>
      <c r="F57" s="6">
        <v>0</v>
      </c>
      <c r="G57" s="6">
        <v>5829000</v>
      </c>
      <c r="H57" s="6">
        <v>0</v>
      </c>
      <c r="I57" s="6">
        <v>0</v>
      </c>
      <c r="J57" s="9">
        <f t="shared" si="11"/>
        <v>0</v>
      </c>
      <c r="K57" s="6">
        <v>0</v>
      </c>
      <c r="L57" s="6">
        <v>0</v>
      </c>
      <c r="M57" s="9">
        <f t="shared" si="12"/>
        <v>0</v>
      </c>
    </row>
    <row r="58" spans="1:13" ht="14.25">
      <c r="A58" s="2" t="s">
        <v>97</v>
      </c>
      <c r="B58" s="7">
        <f>SUM(B59:B87)</f>
        <v>1594557000</v>
      </c>
      <c r="C58" s="7">
        <f aca="true" t="shared" si="18" ref="C58:L58">SUM(C59:C87)</f>
        <v>0</v>
      </c>
      <c r="D58" s="7">
        <f t="shared" si="18"/>
        <v>0</v>
      </c>
      <c r="E58" s="7">
        <f t="shared" si="18"/>
        <v>1594557000</v>
      </c>
      <c r="F58" s="7">
        <f t="shared" si="18"/>
        <v>0</v>
      </c>
      <c r="G58" s="7">
        <f t="shared" si="18"/>
        <v>1594557000</v>
      </c>
      <c r="H58" s="7">
        <f t="shared" si="18"/>
        <v>9313270</v>
      </c>
      <c r="I58" s="7">
        <f t="shared" si="18"/>
        <v>9313270</v>
      </c>
      <c r="J58" s="8">
        <f t="shared" si="11"/>
        <v>0.00584066295529103</v>
      </c>
      <c r="K58" s="7">
        <f t="shared" si="18"/>
        <v>9313270</v>
      </c>
      <c r="L58" s="7">
        <f t="shared" si="18"/>
        <v>9313270</v>
      </c>
      <c r="M58" s="8">
        <f t="shared" si="12"/>
        <v>0.00584066295529103</v>
      </c>
    </row>
    <row r="59" spans="1:13" ht="28.5">
      <c r="A59" s="14" t="s">
        <v>50</v>
      </c>
      <c r="B59" s="6">
        <v>3979000</v>
      </c>
      <c r="C59" s="6">
        <v>0</v>
      </c>
      <c r="D59" s="6">
        <v>0</v>
      </c>
      <c r="E59" s="6">
        <v>3979000</v>
      </c>
      <c r="F59" s="6">
        <v>0</v>
      </c>
      <c r="G59" s="6">
        <v>3979000</v>
      </c>
      <c r="H59" s="6">
        <v>0</v>
      </c>
      <c r="I59" s="6">
        <v>0</v>
      </c>
      <c r="J59" s="9">
        <f t="shared" si="11"/>
        <v>0</v>
      </c>
      <c r="K59" s="6">
        <v>0</v>
      </c>
      <c r="L59" s="6">
        <v>0</v>
      </c>
      <c r="M59" s="9">
        <f t="shared" si="12"/>
        <v>0</v>
      </c>
    </row>
    <row r="60" spans="1:13" ht="14.25">
      <c r="A60" s="14" t="s">
        <v>51</v>
      </c>
      <c r="B60" s="6">
        <v>1167000</v>
      </c>
      <c r="C60" s="6">
        <v>0</v>
      </c>
      <c r="D60" s="6">
        <v>0</v>
      </c>
      <c r="E60" s="6">
        <v>1167000</v>
      </c>
      <c r="F60" s="6">
        <v>0</v>
      </c>
      <c r="G60" s="6">
        <v>1167000</v>
      </c>
      <c r="H60" s="6">
        <v>0</v>
      </c>
      <c r="I60" s="6">
        <v>0</v>
      </c>
      <c r="J60" s="9">
        <f t="shared" si="11"/>
        <v>0</v>
      </c>
      <c r="K60" s="6">
        <v>0</v>
      </c>
      <c r="L60" s="6">
        <v>0</v>
      </c>
      <c r="M60" s="9">
        <f t="shared" si="12"/>
        <v>0</v>
      </c>
    </row>
    <row r="61" spans="1:13" ht="14.25">
      <c r="A61" s="14" t="s">
        <v>52</v>
      </c>
      <c r="B61" s="6">
        <v>103000000</v>
      </c>
      <c r="C61" s="6">
        <v>0</v>
      </c>
      <c r="D61" s="6">
        <v>0</v>
      </c>
      <c r="E61" s="6">
        <v>103000000</v>
      </c>
      <c r="F61" s="6">
        <v>0</v>
      </c>
      <c r="G61" s="6">
        <v>103000000</v>
      </c>
      <c r="H61" s="6">
        <v>0</v>
      </c>
      <c r="I61" s="6">
        <v>0</v>
      </c>
      <c r="J61" s="9">
        <f t="shared" si="11"/>
        <v>0</v>
      </c>
      <c r="K61" s="6">
        <v>0</v>
      </c>
      <c r="L61" s="6">
        <v>0</v>
      </c>
      <c r="M61" s="9">
        <f t="shared" si="12"/>
        <v>0</v>
      </c>
    </row>
    <row r="62" spans="1:13" ht="28.5">
      <c r="A62" s="14" t="s">
        <v>53</v>
      </c>
      <c r="B62" s="6">
        <v>20936000</v>
      </c>
      <c r="C62" s="6">
        <v>0</v>
      </c>
      <c r="D62" s="6">
        <v>0</v>
      </c>
      <c r="E62" s="6">
        <v>20936000</v>
      </c>
      <c r="F62" s="6">
        <v>0</v>
      </c>
      <c r="G62" s="6">
        <v>20936000</v>
      </c>
      <c r="H62" s="6">
        <v>0</v>
      </c>
      <c r="I62" s="6">
        <v>0</v>
      </c>
      <c r="J62" s="9">
        <f t="shared" si="11"/>
        <v>0</v>
      </c>
      <c r="K62" s="6">
        <v>0</v>
      </c>
      <c r="L62" s="6">
        <v>0</v>
      </c>
      <c r="M62" s="9">
        <f t="shared" si="12"/>
        <v>0</v>
      </c>
    </row>
    <row r="63" spans="1:13" ht="28.5">
      <c r="A63" s="14" t="s">
        <v>54</v>
      </c>
      <c r="B63" s="6">
        <v>43283000</v>
      </c>
      <c r="C63" s="6">
        <v>0</v>
      </c>
      <c r="D63" s="6">
        <v>0</v>
      </c>
      <c r="E63" s="6">
        <v>43283000</v>
      </c>
      <c r="F63" s="6">
        <v>0</v>
      </c>
      <c r="G63" s="6">
        <v>43283000</v>
      </c>
      <c r="H63" s="6">
        <v>0</v>
      </c>
      <c r="I63" s="6">
        <v>0</v>
      </c>
      <c r="J63" s="9">
        <f t="shared" si="11"/>
        <v>0</v>
      </c>
      <c r="K63" s="6">
        <v>0</v>
      </c>
      <c r="L63" s="6">
        <v>0</v>
      </c>
      <c r="M63" s="9">
        <f t="shared" si="12"/>
        <v>0</v>
      </c>
    </row>
    <row r="64" spans="1:13" ht="28.5">
      <c r="A64" s="14" t="s">
        <v>55</v>
      </c>
      <c r="B64" s="6">
        <v>236000000</v>
      </c>
      <c r="C64" s="6">
        <v>0</v>
      </c>
      <c r="D64" s="6">
        <v>0</v>
      </c>
      <c r="E64" s="6">
        <v>236000000</v>
      </c>
      <c r="F64" s="6">
        <v>0</v>
      </c>
      <c r="G64" s="6">
        <v>236000000</v>
      </c>
      <c r="H64" s="6">
        <v>0</v>
      </c>
      <c r="I64" s="6">
        <v>0</v>
      </c>
      <c r="J64" s="9">
        <f t="shared" si="11"/>
        <v>0</v>
      </c>
      <c r="K64" s="6">
        <v>0</v>
      </c>
      <c r="L64" s="6">
        <v>0</v>
      </c>
      <c r="M64" s="9">
        <f t="shared" si="12"/>
        <v>0</v>
      </c>
    </row>
    <row r="65" spans="1:13" ht="28.5">
      <c r="A65" s="14" t="s">
        <v>56</v>
      </c>
      <c r="B65" s="6">
        <v>2060000</v>
      </c>
      <c r="C65" s="6">
        <v>0</v>
      </c>
      <c r="D65" s="6">
        <v>0</v>
      </c>
      <c r="E65" s="6">
        <v>2060000</v>
      </c>
      <c r="F65" s="6">
        <v>0</v>
      </c>
      <c r="G65" s="6">
        <v>2060000</v>
      </c>
      <c r="H65" s="6">
        <v>0</v>
      </c>
      <c r="I65" s="6">
        <v>0</v>
      </c>
      <c r="J65" s="9">
        <f t="shared" si="11"/>
        <v>0</v>
      </c>
      <c r="K65" s="6">
        <v>0</v>
      </c>
      <c r="L65" s="6">
        <v>0</v>
      </c>
      <c r="M65" s="9">
        <f t="shared" si="12"/>
        <v>0</v>
      </c>
    </row>
    <row r="66" spans="1:13" ht="28.5">
      <c r="A66" s="14" t="s">
        <v>57</v>
      </c>
      <c r="B66" s="6">
        <v>27038000</v>
      </c>
      <c r="C66" s="6">
        <v>0</v>
      </c>
      <c r="D66" s="6">
        <v>0</v>
      </c>
      <c r="E66" s="6">
        <v>27038000</v>
      </c>
      <c r="F66" s="6">
        <v>0</v>
      </c>
      <c r="G66" s="6">
        <v>27038000</v>
      </c>
      <c r="H66" s="6">
        <v>0</v>
      </c>
      <c r="I66" s="6">
        <v>0</v>
      </c>
      <c r="J66" s="9">
        <f t="shared" si="11"/>
        <v>0</v>
      </c>
      <c r="K66" s="6">
        <v>0</v>
      </c>
      <c r="L66" s="6">
        <v>0</v>
      </c>
      <c r="M66" s="9">
        <f t="shared" si="12"/>
        <v>0</v>
      </c>
    </row>
    <row r="67" spans="1:13" ht="28.5">
      <c r="A67" s="14" t="s">
        <v>58</v>
      </c>
      <c r="B67" s="6">
        <v>9548000</v>
      </c>
      <c r="C67" s="6">
        <v>0</v>
      </c>
      <c r="D67" s="6">
        <v>0</v>
      </c>
      <c r="E67" s="6">
        <v>9548000</v>
      </c>
      <c r="F67" s="6">
        <v>0</v>
      </c>
      <c r="G67" s="6">
        <v>9548000</v>
      </c>
      <c r="H67" s="6">
        <v>0</v>
      </c>
      <c r="I67" s="6">
        <v>0</v>
      </c>
      <c r="J67" s="9">
        <f t="shared" si="11"/>
        <v>0</v>
      </c>
      <c r="K67" s="6">
        <v>0</v>
      </c>
      <c r="L67" s="6">
        <v>0</v>
      </c>
      <c r="M67" s="9">
        <f t="shared" si="12"/>
        <v>0</v>
      </c>
    </row>
    <row r="68" spans="1:13" ht="28.5">
      <c r="A68" s="14" t="s">
        <v>59</v>
      </c>
      <c r="B68" s="6">
        <v>43000000</v>
      </c>
      <c r="C68" s="6">
        <v>0</v>
      </c>
      <c r="D68" s="6">
        <v>0</v>
      </c>
      <c r="E68" s="6">
        <v>43000000</v>
      </c>
      <c r="F68" s="6">
        <v>0</v>
      </c>
      <c r="G68" s="6">
        <v>43000000</v>
      </c>
      <c r="H68" s="6">
        <v>0</v>
      </c>
      <c r="I68" s="6">
        <v>0</v>
      </c>
      <c r="J68" s="9">
        <f t="shared" si="11"/>
        <v>0</v>
      </c>
      <c r="K68" s="6">
        <v>0</v>
      </c>
      <c r="L68" s="6">
        <v>0</v>
      </c>
      <c r="M68" s="9">
        <f t="shared" si="12"/>
        <v>0</v>
      </c>
    </row>
    <row r="69" spans="1:13" ht="28.5">
      <c r="A69" s="14" t="s">
        <v>60</v>
      </c>
      <c r="B69" s="6">
        <v>15244000</v>
      </c>
      <c r="C69" s="6">
        <v>0</v>
      </c>
      <c r="D69" s="6">
        <v>0</v>
      </c>
      <c r="E69" s="6">
        <v>15244000</v>
      </c>
      <c r="F69" s="6">
        <v>0</v>
      </c>
      <c r="G69" s="6">
        <v>15244000</v>
      </c>
      <c r="H69" s="6">
        <v>0</v>
      </c>
      <c r="I69" s="6">
        <v>0</v>
      </c>
      <c r="J69" s="9">
        <f t="shared" si="11"/>
        <v>0</v>
      </c>
      <c r="K69" s="6">
        <v>0</v>
      </c>
      <c r="L69" s="6">
        <v>0</v>
      </c>
      <c r="M69" s="9">
        <f t="shared" si="12"/>
        <v>0</v>
      </c>
    </row>
    <row r="70" spans="1:13" ht="28.5">
      <c r="A70" s="14" t="s">
        <v>61</v>
      </c>
      <c r="B70" s="6">
        <v>150628000</v>
      </c>
      <c r="C70" s="6">
        <v>0</v>
      </c>
      <c r="D70" s="6">
        <v>0</v>
      </c>
      <c r="E70" s="6">
        <v>150628000</v>
      </c>
      <c r="F70" s="6">
        <v>0</v>
      </c>
      <c r="G70" s="6">
        <v>150628000</v>
      </c>
      <c r="H70" s="6">
        <v>0</v>
      </c>
      <c r="I70" s="6">
        <v>0</v>
      </c>
      <c r="J70" s="9">
        <f t="shared" si="11"/>
        <v>0</v>
      </c>
      <c r="K70" s="6">
        <v>0</v>
      </c>
      <c r="L70" s="6">
        <v>0</v>
      </c>
      <c r="M70" s="9">
        <f t="shared" si="12"/>
        <v>0</v>
      </c>
    </row>
    <row r="71" spans="1:13" ht="14.25">
      <c r="A71" s="14" t="s">
        <v>62</v>
      </c>
      <c r="B71" s="6">
        <v>113071000</v>
      </c>
      <c r="C71" s="6">
        <v>0</v>
      </c>
      <c r="D71" s="6">
        <v>0</v>
      </c>
      <c r="E71" s="6">
        <v>113071000</v>
      </c>
      <c r="F71" s="6">
        <v>0</v>
      </c>
      <c r="G71" s="6">
        <v>113071000</v>
      </c>
      <c r="H71" s="6">
        <v>8726900</v>
      </c>
      <c r="I71" s="6">
        <v>8726900</v>
      </c>
      <c r="J71" s="9">
        <f t="shared" si="11"/>
        <v>0.07718070946573392</v>
      </c>
      <c r="K71" s="6">
        <v>8726900</v>
      </c>
      <c r="L71" s="6">
        <v>8726900</v>
      </c>
      <c r="M71" s="9">
        <f t="shared" si="12"/>
        <v>0.07718070946573392</v>
      </c>
    </row>
    <row r="72" spans="1:13" ht="28.5">
      <c r="A72" s="14" t="s">
        <v>63</v>
      </c>
      <c r="B72" s="6">
        <v>7000000</v>
      </c>
      <c r="C72" s="6">
        <v>0</v>
      </c>
      <c r="D72" s="6">
        <v>0</v>
      </c>
      <c r="E72" s="6">
        <v>7000000</v>
      </c>
      <c r="F72" s="6">
        <v>0</v>
      </c>
      <c r="G72" s="6">
        <v>7000000</v>
      </c>
      <c r="H72" s="6">
        <v>463300</v>
      </c>
      <c r="I72" s="6">
        <v>463300</v>
      </c>
      <c r="J72" s="9">
        <f aca="true" t="shared" si="19" ref="J72:J102">+I72/G72</f>
        <v>0.06618571428571429</v>
      </c>
      <c r="K72" s="6">
        <v>463300</v>
      </c>
      <c r="L72" s="6">
        <v>463300</v>
      </c>
      <c r="M72" s="9">
        <f aca="true" t="shared" si="20" ref="M72:M102">+L72/G72</f>
        <v>0.06618571428571429</v>
      </c>
    </row>
    <row r="73" spans="1:13" ht="28.5">
      <c r="A73" s="14" t="s">
        <v>64</v>
      </c>
      <c r="B73" s="6">
        <v>262875000</v>
      </c>
      <c r="C73" s="6">
        <v>0</v>
      </c>
      <c r="D73" s="6">
        <v>0</v>
      </c>
      <c r="E73" s="6">
        <v>262875000</v>
      </c>
      <c r="F73" s="6">
        <v>0</v>
      </c>
      <c r="G73" s="6">
        <v>262875000</v>
      </c>
      <c r="H73" s="6">
        <v>0</v>
      </c>
      <c r="I73" s="6">
        <v>0</v>
      </c>
      <c r="J73" s="9">
        <f t="shared" si="19"/>
        <v>0</v>
      </c>
      <c r="K73" s="6">
        <v>0</v>
      </c>
      <c r="L73" s="6">
        <v>0</v>
      </c>
      <c r="M73" s="9">
        <f t="shared" si="20"/>
        <v>0</v>
      </c>
    </row>
    <row r="74" spans="1:13" ht="28.5">
      <c r="A74" s="14" t="s">
        <v>65</v>
      </c>
      <c r="B74" s="6">
        <v>127403000</v>
      </c>
      <c r="C74" s="6">
        <v>0</v>
      </c>
      <c r="D74" s="6">
        <v>0</v>
      </c>
      <c r="E74" s="6">
        <v>127403000</v>
      </c>
      <c r="F74" s="6">
        <v>0</v>
      </c>
      <c r="G74" s="6">
        <v>127403000</v>
      </c>
      <c r="H74" s="6">
        <v>0</v>
      </c>
      <c r="I74" s="6">
        <v>0</v>
      </c>
      <c r="J74" s="9">
        <f t="shared" si="19"/>
        <v>0</v>
      </c>
      <c r="K74" s="6">
        <v>0</v>
      </c>
      <c r="L74" s="6">
        <v>0</v>
      </c>
      <c r="M74" s="9">
        <f t="shared" si="20"/>
        <v>0</v>
      </c>
    </row>
    <row r="75" spans="1:13" ht="28.5">
      <c r="A75" s="14" t="s">
        <v>66</v>
      </c>
      <c r="B75" s="6">
        <v>149123000</v>
      </c>
      <c r="C75" s="6">
        <v>0</v>
      </c>
      <c r="D75" s="6">
        <v>0</v>
      </c>
      <c r="E75" s="6">
        <v>149123000</v>
      </c>
      <c r="F75" s="6">
        <v>0</v>
      </c>
      <c r="G75" s="6">
        <v>149123000</v>
      </c>
      <c r="H75" s="6">
        <v>0</v>
      </c>
      <c r="I75" s="6">
        <v>0</v>
      </c>
      <c r="J75" s="9">
        <f t="shared" si="19"/>
        <v>0</v>
      </c>
      <c r="K75" s="6">
        <v>0</v>
      </c>
      <c r="L75" s="6">
        <v>0</v>
      </c>
      <c r="M75" s="9">
        <f t="shared" si="20"/>
        <v>0</v>
      </c>
    </row>
    <row r="76" spans="1:13" ht="28.5">
      <c r="A76" s="14" t="s">
        <v>67</v>
      </c>
      <c r="B76" s="6">
        <v>11811000</v>
      </c>
      <c r="C76" s="6">
        <v>0</v>
      </c>
      <c r="D76" s="6">
        <v>0</v>
      </c>
      <c r="E76" s="6">
        <v>11811000</v>
      </c>
      <c r="F76" s="6">
        <v>0</v>
      </c>
      <c r="G76" s="6">
        <v>11811000</v>
      </c>
      <c r="H76" s="6">
        <v>0</v>
      </c>
      <c r="I76" s="6">
        <v>0</v>
      </c>
      <c r="J76" s="9">
        <f t="shared" si="19"/>
        <v>0</v>
      </c>
      <c r="K76" s="6">
        <v>0</v>
      </c>
      <c r="L76" s="6">
        <v>0</v>
      </c>
      <c r="M76" s="9">
        <f t="shared" si="20"/>
        <v>0</v>
      </c>
    </row>
    <row r="77" spans="1:13" ht="28.5">
      <c r="A77" s="14" t="s">
        <v>68</v>
      </c>
      <c r="B77" s="6">
        <v>74600000</v>
      </c>
      <c r="C77" s="6">
        <v>0</v>
      </c>
      <c r="D77" s="6">
        <v>0</v>
      </c>
      <c r="E77" s="6">
        <v>74600000</v>
      </c>
      <c r="F77" s="6">
        <v>0</v>
      </c>
      <c r="G77" s="6">
        <v>74600000</v>
      </c>
      <c r="H77" s="6">
        <v>0</v>
      </c>
      <c r="I77" s="6">
        <v>0</v>
      </c>
      <c r="J77" s="9">
        <f t="shared" si="19"/>
        <v>0</v>
      </c>
      <c r="K77" s="6">
        <v>0</v>
      </c>
      <c r="L77" s="6">
        <v>0</v>
      </c>
      <c r="M77" s="9">
        <f t="shared" si="20"/>
        <v>0</v>
      </c>
    </row>
    <row r="78" spans="1:13" ht="28.5">
      <c r="A78" s="14" t="s">
        <v>69</v>
      </c>
      <c r="B78" s="6">
        <v>10455000</v>
      </c>
      <c r="C78" s="6">
        <v>0</v>
      </c>
      <c r="D78" s="6">
        <v>0</v>
      </c>
      <c r="E78" s="6">
        <v>10455000</v>
      </c>
      <c r="F78" s="6">
        <v>0</v>
      </c>
      <c r="G78" s="6">
        <v>10455000</v>
      </c>
      <c r="H78" s="6">
        <v>0</v>
      </c>
      <c r="I78" s="6">
        <v>0</v>
      </c>
      <c r="J78" s="9">
        <f t="shared" si="19"/>
        <v>0</v>
      </c>
      <c r="K78" s="6">
        <v>0</v>
      </c>
      <c r="L78" s="6">
        <v>0</v>
      </c>
      <c r="M78" s="9">
        <f t="shared" si="20"/>
        <v>0</v>
      </c>
    </row>
    <row r="79" spans="1:13" ht="28.5">
      <c r="A79" s="14" t="s">
        <v>70</v>
      </c>
      <c r="B79" s="6">
        <v>8487000</v>
      </c>
      <c r="C79" s="6">
        <v>0</v>
      </c>
      <c r="D79" s="6">
        <v>0</v>
      </c>
      <c r="E79" s="6">
        <v>8487000</v>
      </c>
      <c r="F79" s="6">
        <v>0</v>
      </c>
      <c r="G79" s="6">
        <v>8487000</v>
      </c>
      <c r="H79" s="6">
        <v>0</v>
      </c>
      <c r="I79" s="6">
        <v>0</v>
      </c>
      <c r="J79" s="9">
        <f t="shared" si="19"/>
        <v>0</v>
      </c>
      <c r="K79" s="6">
        <v>0</v>
      </c>
      <c r="L79" s="6">
        <v>0</v>
      </c>
      <c r="M79" s="9">
        <f t="shared" si="20"/>
        <v>0</v>
      </c>
    </row>
    <row r="80" spans="1:13" ht="28.5">
      <c r="A80" s="14" t="s">
        <v>71</v>
      </c>
      <c r="B80" s="6">
        <v>2546000</v>
      </c>
      <c r="C80" s="6">
        <v>0</v>
      </c>
      <c r="D80" s="6">
        <v>0</v>
      </c>
      <c r="E80" s="6">
        <v>2546000</v>
      </c>
      <c r="F80" s="6">
        <v>0</v>
      </c>
      <c r="G80" s="6">
        <v>2546000</v>
      </c>
      <c r="H80" s="6">
        <v>0</v>
      </c>
      <c r="I80" s="6">
        <v>0</v>
      </c>
      <c r="J80" s="9">
        <f t="shared" si="19"/>
        <v>0</v>
      </c>
      <c r="K80" s="6">
        <v>0</v>
      </c>
      <c r="L80" s="6">
        <v>0</v>
      </c>
      <c r="M80" s="9">
        <f t="shared" si="20"/>
        <v>0</v>
      </c>
    </row>
    <row r="81" spans="1:13" ht="28.5">
      <c r="A81" s="14" t="s">
        <v>72</v>
      </c>
      <c r="B81" s="6">
        <v>5305000</v>
      </c>
      <c r="C81" s="6">
        <v>0</v>
      </c>
      <c r="D81" s="6">
        <v>0</v>
      </c>
      <c r="E81" s="6">
        <v>5305000</v>
      </c>
      <c r="F81" s="6">
        <v>0</v>
      </c>
      <c r="G81" s="6">
        <v>5305000</v>
      </c>
      <c r="H81" s="6">
        <v>0</v>
      </c>
      <c r="I81" s="6">
        <v>0</v>
      </c>
      <c r="J81" s="9">
        <f t="shared" si="19"/>
        <v>0</v>
      </c>
      <c r="K81" s="6">
        <v>0</v>
      </c>
      <c r="L81" s="6">
        <v>0</v>
      </c>
      <c r="M81" s="9">
        <f t="shared" si="20"/>
        <v>0</v>
      </c>
    </row>
    <row r="82" spans="1:13" ht="14.25">
      <c r="A82" s="14" t="s">
        <v>73</v>
      </c>
      <c r="B82" s="6">
        <v>3286000</v>
      </c>
      <c r="C82" s="6">
        <v>0</v>
      </c>
      <c r="D82" s="6">
        <v>0</v>
      </c>
      <c r="E82" s="6">
        <v>3286000</v>
      </c>
      <c r="F82" s="6">
        <v>0</v>
      </c>
      <c r="G82" s="6">
        <v>3286000</v>
      </c>
      <c r="H82" s="6">
        <v>93150</v>
      </c>
      <c r="I82" s="6">
        <v>93150</v>
      </c>
      <c r="J82" s="9">
        <f t="shared" si="19"/>
        <v>0.028347534996956785</v>
      </c>
      <c r="K82" s="6">
        <v>93150</v>
      </c>
      <c r="L82" s="6">
        <v>93150</v>
      </c>
      <c r="M82" s="9">
        <f t="shared" si="20"/>
        <v>0.028347534996956785</v>
      </c>
    </row>
    <row r="83" spans="1:13" ht="28.5">
      <c r="A83" s="14" t="s">
        <v>74</v>
      </c>
      <c r="B83" s="6">
        <v>3286000</v>
      </c>
      <c r="C83" s="6">
        <v>0</v>
      </c>
      <c r="D83" s="6">
        <v>0</v>
      </c>
      <c r="E83" s="6">
        <v>3286000</v>
      </c>
      <c r="F83" s="6">
        <v>0</v>
      </c>
      <c r="G83" s="6">
        <v>3286000</v>
      </c>
      <c r="H83" s="6">
        <v>0</v>
      </c>
      <c r="I83" s="6">
        <v>0</v>
      </c>
      <c r="J83" s="9">
        <f t="shared" si="19"/>
        <v>0</v>
      </c>
      <c r="K83" s="6">
        <v>0</v>
      </c>
      <c r="L83" s="6">
        <v>0</v>
      </c>
      <c r="M83" s="9">
        <f t="shared" si="20"/>
        <v>0</v>
      </c>
    </row>
    <row r="84" spans="1:13" ht="14.25">
      <c r="A84" s="14" t="s">
        <v>75</v>
      </c>
      <c r="B84" s="6">
        <v>2194000</v>
      </c>
      <c r="C84" s="6">
        <v>0</v>
      </c>
      <c r="D84" s="6">
        <v>0</v>
      </c>
      <c r="E84" s="6">
        <v>2194000</v>
      </c>
      <c r="F84" s="6">
        <v>0</v>
      </c>
      <c r="G84" s="6">
        <v>2194000</v>
      </c>
      <c r="H84" s="6">
        <v>29920</v>
      </c>
      <c r="I84" s="6">
        <v>29920</v>
      </c>
      <c r="J84" s="9">
        <f t="shared" si="19"/>
        <v>0.013637192342752963</v>
      </c>
      <c r="K84" s="6">
        <v>29920</v>
      </c>
      <c r="L84" s="6">
        <v>29920</v>
      </c>
      <c r="M84" s="9">
        <f t="shared" si="20"/>
        <v>0.013637192342752963</v>
      </c>
    </row>
    <row r="85" spans="1:13" ht="14.25">
      <c r="A85" s="14" t="s">
        <v>76</v>
      </c>
      <c r="B85" s="6">
        <v>33949000</v>
      </c>
      <c r="C85" s="6">
        <v>0</v>
      </c>
      <c r="D85" s="6">
        <v>0</v>
      </c>
      <c r="E85" s="6">
        <v>33949000</v>
      </c>
      <c r="F85" s="6">
        <v>0</v>
      </c>
      <c r="G85" s="6">
        <v>33949000</v>
      </c>
      <c r="H85" s="6">
        <v>0</v>
      </c>
      <c r="I85" s="6">
        <v>0</v>
      </c>
      <c r="J85" s="9">
        <f t="shared" si="19"/>
        <v>0</v>
      </c>
      <c r="K85" s="6">
        <v>0</v>
      </c>
      <c r="L85" s="6">
        <v>0</v>
      </c>
      <c r="M85" s="9">
        <f t="shared" si="20"/>
        <v>0</v>
      </c>
    </row>
    <row r="86" spans="1:13" ht="14.25">
      <c r="A86" s="14" t="s">
        <v>77</v>
      </c>
      <c r="B86" s="6">
        <v>74263000</v>
      </c>
      <c r="C86" s="6">
        <v>0</v>
      </c>
      <c r="D86" s="6">
        <v>0</v>
      </c>
      <c r="E86" s="6">
        <v>74263000</v>
      </c>
      <c r="F86" s="6">
        <v>0</v>
      </c>
      <c r="G86" s="6">
        <v>74263000</v>
      </c>
      <c r="H86" s="6">
        <v>0</v>
      </c>
      <c r="I86" s="6">
        <v>0</v>
      </c>
      <c r="J86" s="9">
        <f t="shared" si="19"/>
        <v>0</v>
      </c>
      <c r="K86" s="6">
        <v>0</v>
      </c>
      <c r="L86" s="6">
        <v>0</v>
      </c>
      <c r="M86" s="9">
        <f t="shared" si="20"/>
        <v>0</v>
      </c>
    </row>
    <row r="87" spans="1:13" ht="14.25">
      <c r="A87" s="14" t="s">
        <v>78</v>
      </c>
      <c r="B87" s="6">
        <v>49020000</v>
      </c>
      <c r="C87" s="6">
        <v>0</v>
      </c>
      <c r="D87" s="6">
        <v>0</v>
      </c>
      <c r="E87" s="6">
        <v>49020000</v>
      </c>
      <c r="F87" s="6">
        <v>0</v>
      </c>
      <c r="G87" s="6">
        <v>49020000</v>
      </c>
      <c r="H87" s="6">
        <v>0</v>
      </c>
      <c r="I87" s="6">
        <v>0</v>
      </c>
      <c r="J87" s="9">
        <f t="shared" si="19"/>
        <v>0</v>
      </c>
      <c r="K87" s="6">
        <v>0</v>
      </c>
      <c r="L87" s="6">
        <v>0</v>
      </c>
      <c r="M87" s="9">
        <f t="shared" si="20"/>
        <v>0</v>
      </c>
    </row>
    <row r="88" spans="1:13" ht="14.25">
      <c r="A88" s="14" t="s">
        <v>79</v>
      </c>
      <c r="B88" s="6">
        <v>1963000</v>
      </c>
      <c r="C88" s="6">
        <v>0</v>
      </c>
      <c r="D88" s="6">
        <v>0</v>
      </c>
      <c r="E88" s="6">
        <v>1963000</v>
      </c>
      <c r="F88" s="6">
        <v>0</v>
      </c>
      <c r="G88" s="6">
        <v>1963000</v>
      </c>
      <c r="H88" s="6">
        <v>0</v>
      </c>
      <c r="I88" s="6">
        <v>0</v>
      </c>
      <c r="J88" s="9">
        <f t="shared" si="19"/>
        <v>0</v>
      </c>
      <c r="K88" s="6">
        <v>0</v>
      </c>
      <c r="L88" s="6">
        <v>0</v>
      </c>
      <c r="M88" s="9">
        <f t="shared" si="20"/>
        <v>0</v>
      </c>
    </row>
    <row r="89" spans="1:13" ht="14.25">
      <c r="A89" s="2" t="s">
        <v>104</v>
      </c>
      <c r="B89" s="7">
        <f>+B90</f>
        <v>200000</v>
      </c>
      <c r="C89" s="7">
        <f aca="true" t="shared" si="21" ref="C89:L90">+C90</f>
        <v>0</v>
      </c>
      <c r="D89" s="7">
        <f t="shared" si="21"/>
        <v>0</v>
      </c>
      <c r="E89" s="7">
        <f t="shared" si="21"/>
        <v>200000</v>
      </c>
      <c r="F89" s="7">
        <f t="shared" si="21"/>
        <v>0</v>
      </c>
      <c r="G89" s="7">
        <f t="shared" si="21"/>
        <v>200000</v>
      </c>
      <c r="H89" s="7">
        <f t="shared" si="21"/>
        <v>0</v>
      </c>
      <c r="I89" s="7">
        <f t="shared" si="21"/>
        <v>0</v>
      </c>
      <c r="J89" s="8">
        <f t="shared" si="19"/>
        <v>0</v>
      </c>
      <c r="K89" s="7">
        <f t="shared" si="21"/>
        <v>0</v>
      </c>
      <c r="L89" s="7">
        <f t="shared" si="21"/>
        <v>0</v>
      </c>
      <c r="M89" s="8">
        <f t="shared" si="20"/>
        <v>0</v>
      </c>
    </row>
    <row r="90" spans="1:13" ht="14.25">
      <c r="A90" s="2" t="s">
        <v>98</v>
      </c>
      <c r="B90" s="7">
        <f>+B91</f>
        <v>200000</v>
      </c>
      <c r="C90" s="7">
        <f t="shared" si="21"/>
        <v>0</v>
      </c>
      <c r="D90" s="7">
        <f t="shared" si="21"/>
        <v>0</v>
      </c>
      <c r="E90" s="7">
        <f t="shared" si="21"/>
        <v>200000</v>
      </c>
      <c r="F90" s="7">
        <f t="shared" si="21"/>
        <v>0</v>
      </c>
      <c r="G90" s="7">
        <f t="shared" si="21"/>
        <v>200000</v>
      </c>
      <c r="H90" s="7">
        <f t="shared" si="21"/>
        <v>0</v>
      </c>
      <c r="I90" s="7">
        <f t="shared" si="21"/>
        <v>0</v>
      </c>
      <c r="J90" s="8">
        <f t="shared" si="19"/>
        <v>0</v>
      </c>
      <c r="K90" s="7">
        <f t="shared" si="21"/>
        <v>0</v>
      </c>
      <c r="L90" s="7">
        <f t="shared" si="21"/>
        <v>0</v>
      </c>
      <c r="M90" s="8">
        <f t="shared" si="20"/>
        <v>0</v>
      </c>
    </row>
    <row r="91" spans="1:13" ht="14.25">
      <c r="A91" s="14" t="s">
        <v>80</v>
      </c>
      <c r="B91" s="6">
        <v>200000</v>
      </c>
      <c r="C91" s="6">
        <v>0</v>
      </c>
      <c r="D91" s="6">
        <v>0</v>
      </c>
      <c r="E91" s="6">
        <v>200000</v>
      </c>
      <c r="F91" s="6">
        <v>0</v>
      </c>
      <c r="G91" s="6">
        <v>200000</v>
      </c>
      <c r="H91" s="6">
        <v>0</v>
      </c>
      <c r="I91" s="6">
        <v>0</v>
      </c>
      <c r="J91" s="9">
        <f t="shared" si="19"/>
        <v>0</v>
      </c>
      <c r="K91" s="6">
        <v>0</v>
      </c>
      <c r="L91" s="6">
        <v>0</v>
      </c>
      <c r="M91" s="9">
        <f t="shared" si="20"/>
        <v>0</v>
      </c>
    </row>
    <row r="92" spans="1:13" ht="28.5">
      <c r="A92" s="4" t="s">
        <v>99</v>
      </c>
      <c r="B92" s="7">
        <f>+B93</f>
        <v>50000000</v>
      </c>
      <c r="C92" s="7">
        <f aca="true" t="shared" si="22" ref="C92:L93">+C93</f>
        <v>0</v>
      </c>
      <c r="D92" s="7">
        <f t="shared" si="22"/>
        <v>0</v>
      </c>
      <c r="E92" s="7">
        <f t="shared" si="22"/>
        <v>50000000</v>
      </c>
      <c r="F92" s="7">
        <f t="shared" si="22"/>
        <v>0</v>
      </c>
      <c r="G92" s="7">
        <f t="shared" si="22"/>
        <v>50000000</v>
      </c>
      <c r="H92" s="7">
        <f t="shared" si="22"/>
        <v>0</v>
      </c>
      <c r="I92" s="7">
        <f t="shared" si="22"/>
        <v>0</v>
      </c>
      <c r="J92" s="9">
        <f t="shared" si="19"/>
        <v>0</v>
      </c>
      <c r="K92" s="7">
        <f t="shared" si="22"/>
        <v>0</v>
      </c>
      <c r="L92" s="7">
        <f t="shared" si="22"/>
        <v>0</v>
      </c>
      <c r="M92" s="9">
        <f t="shared" si="20"/>
        <v>0</v>
      </c>
    </row>
    <row r="93" spans="1:13" ht="14.25">
      <c r="A93" s="1" t="s">
        <v>100</v>
      </c>
      <c r="B93" s="7">
        <f>+B94</f>
        <v>50000000</v>
      </c>
      <c r="C93" s="7">
        <f t="shared" si="22"/>
        <v>0</v>
      </c>
      <c r="D93" s="7">
        <f t="shared" si="22"/>
        <v>0</v>
      </c>
      <c r="E93" s="7">
        <f t="shared" si="22"/>
        <v>50000000</v>
      </c>
      <c r="F93" s="7">
        <f t="shared" si="22"/>
        <v>0</v>
      </c>
      <c r="G93" s="7">
        <f t="shared" si="22"/>
        <v>50000000</v>
      </c>
      <c r="H93" s="7">
        <f t="shared" si="22"/>
        <v>0</v>
      </c>
      <c r="I93" s="7">
        <f t="shared" si="22"/>
        <v>0</v>
      </c>
      <c r="J93" s="9">
        <f t="shared" si="19"/>
        <v>0</v>
      </c>
      <c r="K93" s="7">
        <f t="shared" si="22"/>
        <v>0</v>
      </c>
      <c r="L93" s="7">
        <f t="shared" si="22"/>
        <v>0</v>
      </c>
      <c r="M93" s="9">
        <f t="shared" si="20"/>
        <v>0</v>
      </c>
    </row>
    <row r="94" spans="1:13" ht="14.25">
      <c r="A94" s="14" t="s">
        <v>81</v>
      </c>
      <c r="B94" s="6">
        <v>50000000</v>
      </c>
      <c r="C94" s="6">
        <v>0</v>
      </c>
      <c r="D94" s="6">
        <v>0</v>
      </c>
      <c r="E94" s="6">
        <v>50000000</v>
      </c>
      <c r="F94" s="6">
        <v>0</v>
      </c>
      <c r="G94" s="6">
        <v>50000000</v>
      </c>
      <c r="H94" s="6">
        <v>0</v>
      </c>
      <c r="I94" s="6">
        <v>0</v>
      </c>
      <c r="J94" s="9">
        <f t="shared" si="19"/>
        <v>0</v>
      </c>
      <c r="K94" s="6">
        <v>0</v>
      </c>
      <c r="L94" s="6">
        <v>0</v>
      </c>
      <c r="M94" s="9">
        <f t="shared" si="20"/>
        <v>0</v>
      </c>
    </row>
    <row r="95" spans="1:13" ht="14.25">
      <c r="A95" s="5" t="s">
        <v>101</v>
      </c>
      <c r="B95" s="7">
        <f>+B96</f>
        <v>24677620000</v>
      </c>
      <c r="C95" s="7">
        <f aca="true" t="shared" si="23" ref="C95:L96">+C96</f>
        <v>0</v>
      </c>
      <c r="D95" s="7">
        <f t="shared" si="23"/>
        <v>0</v>
      </c>
      <c r="E95" s="7">
        <f t="shared" si="23"/>
        <v>24677620000</v>
      </c>
      <c r="F95" s="7">
        <f t="shared" si="23"/>
        <v>0</v>
      </c>
      <c r="G95" s="7">
        <f t="shared" si="23"/>
        <v>24677620000</v>
      </c>
      <c r="H95" s="7">
        <f t="shared" si="23"/>
        <v>1434735424</v>
      </c>
      <c r="I95" s="7">
        <f t="shared" si="23"/>
        <v>1434735424</v>
      </c>
      <c r="J95" s="8">
        <f t="shared" si="19"/>
        <v>0.05813913270404521</v>
      </c>
      <c r="K95" s="7">
        <f t="shared" si="23"/>
        <v>6859424</v>
      </c>
      <c r="L95" s="7">
        <f t="shared" si="23"/>
        <v>6859424</v>
      </c>
      <c r="M95" s="8">
        <f t="shared" si="20"/>
        <v>0.00027796132690267536</v>
      </c>
    </row>
    <row r="96" spans="1:13" ht="14.25">
      <c r="A96" s="5" t="s">
        <v>102</v>
      </c>
      <c r="B96" s="7">
        <f>+B97</f>
        <v>24677620000</v>
      </c>
      <c r="C96" s="7">
        <f t="shared" si="23"/>
        <v>0</v>
      </c>
      <c r="D96" s="7">
        <f t="shared" si="23"/>
        <v>0</v>
      </c>
      <c r="E96" s="7">
        <f t="shared" si="23"/>
        <v>24677620000</v>
      </c>
      <c r="F96" s="7">
        <f t="shared" si="23"/>
        <v>0</v>
      </c>
      <c r="G96" s="7">
        <f t="shared" si="23"/>
        <v>24677620000</v>
      </c>
      <c r="H96" s="7">
        <f t="shared" si="23"/>
        <v>1434735424</v>
      </c>
      <c r="I96" s="7">
        <f t="shared" si="23"/>
        <v>1434735424</v>
      </c>
      <c r="J96" s="8">
        <f t="shared" si="19"/>
        <v>0.05813913270404521</v>
      </c>
      <c r="K96" s="7">
        <f t="shared" si="23"/>
        <v>6859424</v>
      </c>
      <c r="L96" s="7">
        <f t="shared" si="23"/>
        <v>6859424</v>
      </c>
      <c r="M96" s="8">
        <f t="shared" si="20"/>
        <v>0.00027796132690267536</v>
      </c>
    </row>
    <row r="97" spans="1:13" ht="42.75">
      <c r="A97" s="5" t="s">
        <v>103</v>
      </c>
      <c r="B97" s="7">
        <f>SUM(B98:B102)</f>
        <v>24677620000</v>
      </c>
      <c r="C97" s="7">
        <f aca="true" t="shared" si="24" ref="C97:L97">SUM(C98:C102)</f>
        <v>0</v>
      </c>
      <c r="D97" s="7">
        <f t="shared" si="24"/>
        <v>0</v>
      </c>
      <c r="E97" s="7">
        <f t="shared" si="24"/>
        <v>24677620000</v>
      </c>
      <c r="F97" s="7">
        <f t="shared" si="24"/>
        <v>0</v>
      </c>
      <c r="G97" s="7">
        <f t="shared" si="24"/>
        <v>24677620000</v>
      </c>
      <c r="H97" s="7">
        <f t="shared" si="24"/>
        <v>1434735424</v>
      </c>
      <c r="I97" s="7">
        <f t="shared" si="24"/>
        <v>1434735424</v>
      </c>
      <c r="J97" s="8">
        <f t="shared" si="19"/>
        <v>0.05813913270404521</v>
      </c>
      <c r="K97" s="7">
        <f t="shared" si="24"/>
        <v>6859424</v>
      </c>
      <c r="L97" s="7">
        <f t="shared" si="24"/>
        <v>6859424</v>
      </c>
      <c r="M97" s="8">
        <f t="shared" si="20"/>
        <v>0.00027796132690267536</v>
      </c>
    </row>
    <row r="98" spans="1:13" ht="72">
      <c r="A98" s="14" t="s">
        <v>114</v>
      </c>
      <c r="B98" s="6">
        <v>9321220000</v>
      </c>
      <c r="C98" s="6">
        <v>0</v>
      </c>
      <c r="D98" s="6">
        <v>0</v>
      </c>
      <c r="E98" s="6">
        <v>9321220000</v>
      </c>
      <c r="F98" s="6">
        <v>0</v>
      </c>
      <c r="G98" s="6">
        <v>9321220000</v>
      </c>
      <c r="H98" s="6">
        <v>6859424</v>
      </c>
      <c r="I98" s="6">
        <v>6859424</v>
      </c>
      <c r="J98" s="9">
        <f t="shared" si="19"/>
        <v>0.0007358933701811565</v>
      </c>
      <c r="K98" s="6">
        <v>6859424</v>
      </c>
      <c r="L98" s="6">
        <v>6859424</v>
      </c>
      <c r="M98" s="9">
        <f t="shared" si="20"/>
        <v>0.0007358933701811565</v>
      </c>
    </row>
    <row r="99" spans="1:13" ht="87" customHeight="1">
      <c r="A99" s="14" t="s">
        <v>115</v>
      </c>
      <c r="B99" s="6">
        <v>5000000000</v>
      </c>
      <c r="C99" s="6">
        <v>0</v>
      </c>
      <c r="D99" s="6">
        <v>0</v>
      </c>
      <c r="E99" s="6">
        <v>5000000000</v>
      </c>
      <c r="F99" s="6">
        <v>0</v>
      </c>
      <c r="G99" s="6">
        <v>5000000000</v>
      </c>
      <c r="H99" s="6">
        <v>0</v>
      </c>
      <c r="I99" s="6">
        <v>0</v>
      </c>
      <c r="J99" s="9">
        <f t="shared" si="19"/>
        <v>0</v>
      </c>
      <c r="K99" s="6">
        <v>0</v>
      </c>
      <c r="L99" s="6">
        <v>0</v>
      </c>
      <c r="M99" s="9">
        <f t="shared" si="20"/>
        <v>0</v>
      </c>
    </row>
    <row r="100" spans="1:13" ht="69" customHeight="1">
      <c r="A100" s="14" t="s">
        <v>116</v>
      </c>
      <c r="B100" s="6">
        <v>4000000000</v>
      </c>
      <c r="C100" s="6">
        <v>0</v>
      </c>
      <c r="D100" s="6">
        <v>0</v>
      </c>
      <c r="E100" s="6">
        <v>4000000000</v>
      </c>
      <c r="F100" s="6">
        <v>0</v>
      </c>
      <c r="G100" s="6">
        <v>4000000000</v>
      </c>
      <c r="H100" s="6">
        <v>1000446000</v>
      </c>
      <c r="I100" s="6">
        <v>1000446000</v>
      </c>
      <c r="J100" s="9">
        <f t="shared" si="19"/>
        <v>0.2501115</v>
      </c>
      <c r="K100" s="6">
        <v>0</v>
      </c>
      <c r="L100" s="6">
        <v>0</v>
      </c>
      <c r="M100" s="9">
        <f t="shared" si="20"/>
        <v>0</v>
      </c>
    </row>
    <row r="101" spans="1:13" ht="54.75" customHeight="1">
      <c r="A101" s="14" t="s">
        <v>117</v>
      </c>
      <c r="B101" s="6">
        <v>4247500000</v>
      </c>
      <c r="C101" s="6">
        <v>0</v>
      </c>
      <c r="D101" s="6">
        <v>0</v>
      </c>
      <c r="E101" s="6">
        <v>4247500000</v>
      </c>
      <c r="F101" s="6">
        <v>0</v>
      </c>
      <c r="G101" s="6">
        <v>4247500000</v>
      </c>
      <c r="H101" s="6">
        <v>427430000</v>
      </c>
      <c r="I101" s="6">
        <v>427430000</v>
      </c>
      <c r="J101" s="9">
        <f t="shared" si="19"/>
        <v>0.10063095938787522</v>
      </c>
      <c r="K101" s="6">
        <v>0</v>
      </c>
      <c r="L101" s="6">
        <v>0</v>
      </c>
      <c r="M101" s="9">
        <f t="shared" si="20"/>
        <v>0</v>
      </c>
    </row>
    <row r="102" spans="1:13" ht="86.25" customHeight="1">
      <c r="A102" s="14" t="s">
        <v>118</v>
      </c>
      <c r="B102" s="6">
        <v>2108900000</v>
      </c>
      <c r="C102" s="6">
        <v>0</v>
      </c>
      <c r="D102" s="6">
        <v>0</v>
      </c>
      <c r="E102" s="6">
        <v>2108900000</v>
      </c>
      <c r="F102" s="6">
        <v>0</v>
      </c>
      <c r="G102" s="6">
        <v>2108900000</v>
      </c>
      <c r="H102" s="6">
        <v>0</v>
      </c>
      <c r="I102" s="6">
        <v>0</v>
      </c>
      <c r="J102" s="9">
        <f t="shared" si="19"/>
        <v>0</v>
      </c>
      <c r="K102" s="6">
        <v>0</v>
      </c>
      <c r="L102" s="6">
        <v>0</v>
      </c>
      <c r="M102" s="9">
        <f t="shared" si="20"/>
        <v>0</v>
      </c>
    </row>
    <row r="111" spans="3:12" ht="17.25">
      <c r="C111" s="18" t="s">
        <v>129</v>
      </c>
      <c r="D111" s="18"/>
      <c r="E111" s="18"/>
      <c r="F111" s="15"/>
      <c r="G111" s="15"/>
      <c r="H111" s="15"/>
      <c r="I111" s="15"/>
      <c r="J111" s="18" t="s">
        <v>128</v>
      </c>
      <c r="K111" s="18"/>
      <c r="L111" s="18"/>
    </row>
    <row r="112" spans="3:12" ht="17.25">
      <c r="C112" s="17" t="s">
        <v>122</v>
      </c>
      <c r="D112" s="17"/>
      <c r="E112" s="17"/>
      <c r="F112" s="15"/>
      <c r="G112" s="15"/>
      <c r="H112" s="15"/>
      <c r="I112" s="15"/>
      <c r="J112" s="17" t="s">
        <v>123</v>
      </c>
      <c r="K112" s="17"/>
      <c r="L112" s="17"/>
    </row>
    <row r="113" spans="3:12" ht="17.25">
      <c r="C113" s="17" t="s">
        <v>124</v>
      </c>
      <c r="D113" s="17"/>
      <c r="E113" s="17"/>
      <c r="F113" s="15"/>
      <c r="G113" s="15"/>
      <c r="H113" s="15"/>
      <c r="I113" s="15"/>
      <c r="J113" s="17" t="s">
        <v>125</v>
      </c>
      <c r="K113" s="17"/>
      <c r="L113" s="17"/>
    </row>
    <row r="114" spans="3:12" ht="17.25">
      <c r="C114" s="17" t="s">
        <v>126</v>
      </c>
      <c r="D114" s="17"/>
      <c r="E114" s="17"/>
      <c r="F114" s="15"/>
      <c r="G114" s="15"/>
      <c r="H114" s="15"/>
      <c r="I114" s="15"/>
      <c r="J114" s="17" t="s">
        <v>127</v>
      </c>
      <c r="K114" s="17"/>
      <c r="L114" s="17"/>
    </row>
  </sheetData>
  <sheetProtection/>
  <mergeCells count="10">
    <mergeCell ref="C113:E113"/>
    <mergeCell ref="J113:L113"/>
    <mergeCell ref="C114:E114"/>
    <mergeCell ref="J114:L114"/>
    <mergeCell ref="A1:M1"/>
    <mergeCell ref="A2:M2"/>
    <mergeCell ref="C111:E111"/>
    <mergeCell ref="J111:L111"/>
    <mergeCell ref="C112:E112"/>
    <mergeCell ref="J112:L112"/>
  </mergeCells>
  <printOptions/>
  <pageMargins left="0.7480314960629921" right="0.9055118110236221" top="0.5511811023622047" bottom="0.55118110236220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2021-02-02T13:09:09Z</cp:lastPrinted>
  <dcterms:created xsi:type="dcterms:W3CDTF">2021-02-01T00:47:30Z</dcterms:created>
  <dcterms:modified xsi:type="dcterms:W3CDTF">2021-02-02T13:09:15Z</dcterms:modified>
  <cp:category/>
  <cp:version/>
  <cp:contentType/>
  <cp:contentStatus/>
</cp:coreProperties>
</file>